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dc1d49398526a97/Desktop/"/>
    </mc:Choice>
  </mc:AlternateContent>
  <xr:revisionPtr revIDLastSave="182" documentId="8_{45F5E883-8E56-4B48-948E-9115E627DA13}" xr6:coauthVersionLast="47" xr6:coauthVersionMax="47" xr10:uidLastSave="{66693EC9-54D5-4F25-BB25-33C3FDB50F3A}"/>
  <bookViews>
    <workbookView xWindow="-110" yWindow="-110" windowWidth="19420" windowHeight="10300" firstSheet="1" activeTab="4" xr2:uid="{4D4328F7-E8B7-4B94-9877-2AB036ADED3D}"/>
  </bookViews>
  <sheets>
    <sheet name="Bank 24 25" sheetId="2" r:id="rId1"/>
    <sheet name="Income" sheetId="7" r:id="rId2"/>
    <sheet name="Paid out" sheetId="1" r:id="rId3"/>
    <sheet name="Paid out By Supplier " sheetId="3" r:id="rId4"/>
    <sheet name="Agreed Budget" sheetId="4" r:id="rId5"/>
    <sheet name="VAT 24 25" sheetId="5" r:id="rId6"/>
    <sheet name="Asset  Register" sheetId="6" r:id="rId7"/>
  </sheets>
  <definedNames>
    <definedName name="_xlnm.Print_Area" localSheetId="2">'Paid out'!$A$1:$F$48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3" l="1"/>
  <c r="AD50" i="2"/>
  <c r="AC50" i="2"/>
  <c r="AB50" i="2"/>
  <c r="AA50" i="2"/>
  <c r="Z50" i="2"/>
  <c r="Y50" i="2"/>
  <c r="W50" i="2"/>
  <c r="V50" i="2"/>
  <c r="S50" i="2"/>
  <c r="P50" i="2"/>
  <c r="M50" i="2"/>
  <c r="L50" i="2"/>
  <c r="D50" i="2"/>
  <c r="J26" i="2"/>
  <c r="J25" i="2"/>
  <c r="O24" i="2"/>
  <c r="J24" i="2"/>
  <c r="X23" i="2"/>
  <c r="J23" i="2"/>
  <c r="J22" i="2"/>
  <c r="J21" i="2"/>
  <c r="J20" i="2"/>
  <c r="J19" i="2"/>
  <c r="R18" i="2"/>
  <c r="J18" i="2"/>
  <c r="T17" i="2"/>
  <c r="Z16" i="2"/>
  <c r="U15" i="2"/>
  <c r="U50" i="2" s="1"/>
  <c r="O12" i="2"/>
  <c r="Q9" i="2"/>
  <c r="Q50" i="2" s="1"/>
  <c r="O8" i="2"/>
  <c r="O50" i="2" s="1"/>
  <c r="R7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" i="2"/>
  <c r="T50" i="2" l="1"/>
  <c r="AF50" i="2" s="1"/>
  <c r="X50" i="2"/>
  <c r="R50" i="2"/>
  <c r="D7" i="7" l="1"/>
  <c r="J14" i="6"/>
  <c r="G14" i="6"/>
  <c r="F14" i="6"/>
  <c r="I12" i="6"/>
  <c r="I11" i="6"/>
  <c r="I10" i="6"/>
  <c r="I9" i="6"/>
  <c r="I8" i="6"/>
  <c r="I7" i="6"/>
  <c r="I6" i="6"/>
  <c r="I14" i="6" l="1"/>
  <c r="I26" i="5"/>
  <c r="H26" i="5"/>
  <c r="G22" i="5"/>
  <c r="G21" i="5"/>
  <c r="G20" i="5"/>
  <c r="G19" i="5"/>
  <c r="G18" i="5"/>
  <c r="G17" i="5"/>
  <c r="G13" i="5"/>
  <c r="G12" i="5"/>
  <c r="G11" i="5"/>
  <c r="G10" i="5"/>
  <c r="G9" i="5"/>
  <c r="G8" i="5"/>
  <c r="G7" i="5"/>
  <c r="G26" i="5" s="1"/>
  <c r="G6" i="5"/>
  <c r="G5" i="5"/>
  <c r="D20" i="4" l="1"/>
</calcChain>
</file>

<file path=xl/sharedStrings.xml><?xml version="1.0" encoding="utf-8"?>
<sst xmlns="http://schemas.openxmlformats.org/spreadsheetml/2006/main" count="507" uniqueCount="165">
  <si>
    <t>Cheque No.</t>
  </si>
  <si>
    <t>Invoice No.</t>
  </si>
  <si>
    <t>Inv Date</t>
  </si>
  <si>
    <t>Paid online</t>
  </si>
  <si>
    <t>04.04.2024</t>
  </si>
  <si>
    <t xml:space="preserve">none </t>
  </si>
  <si>
    <t>TBC</t>
  </si>
  <si>
    <t>01/24</t>
  </si>
  <si>
    <t>134230970-0015</t>
  </si>
  <si>
    <t>14.08/2024</t>
  </si>
  <si>
    <t>30.08/2024</t>
  </si>
  <si>
    <t>03/10/.2024</t>
  </si>
  <si>
    <t>0224</t>
  </si>
  <si>
    <t>11.12.2024</t>
  </si>
  <si>
    <t>-</t>
  </si>
  <si>
    <t>20./03/25</t>
  </si>
  <si>
    <t>Benefield Parish Council Accounts</t>
  </si>
  <si>
    <t>Bank Balance</t>
  </si>
  <si>
    <t>Payee</t>
  </si>
  <si>
    <t>Npower</t>
  </si>
  <si>
    <t>EON</t>
  </si>
  <si>
    <t>Village Hall</t>
  </si>
  <si>
    <t>P Bullock</t>
  </si>
  <si>
    <t>NCALC</t>
  </si>
  <si>
    <t>Mowerman</t>
  </si>
  <si>
    <t>Zurich Insurance</t>
  </si>
  <si>
    <t>British Legion</t>
  </si>
  <si>
    <t>ICO</t>
  </si>
  <si>
    <t>Village hall</t>
  </si>
  <si>
    <t>npower</t>
  </si>
  <si>
    <t>Keith Grace - Auditor</t>
  </si>
  <si>
    <t>Peter Bullock - Clerk</t>
  </si>
  <si>
    <t>Peter Bullock - Currys</t>
  </si>
  <si>
    <t>Peter Bullock - Wordpress</t>
  </si>
  <si>
    <t>LT print (Paid by clerk)</t>
  </si>
  <si>
    <t>e-on</t>
  </si>
  <si>
    <t xml:space="preserve">Total </t>
  </si>
  <si>
    <t>P Bullock-Clerk</t>
  </si>
  <si>
    <t>Date</t>
  </si>
  <si>
    <t>Receipts</t>
  </si>
  <si>
    <t>Precept</t>
  </si>
  <si>
    <t>Presented</t>
  </si>
  <si>
    <t>Cleared</t>
  </si>
  <si>
    <t>Total Amt</t>
  </si>
  <si>
    <t>VAT</t>
  </si>
  <si>
    <t>Check</t>
  </si>
  <si>
    <t>Staff Costs</t>
  </si>
  <si>
    <t>Staff Exps</t>
  </si>
  <si>
    <t>Website</t>
  </si>
  <si>
    <t>Zurich</t>
  </si>
  <si>
    <t>Eon</t>
  </si>
  <si>
    <t>Audit</t>
  </si>
  <si>
    <t>Rememberance Sunday</t>
  </si>
  <si>
    <t>Litter Picking Equip Dan Groom</t>
  </si>
  <si>
    <t>Defibrillator</t>
  </si>
  <si>
    <t>Printers</t>
  </si>
  <si>
    <t>Capex</t>
  </si>
  <si>
    <t>Notes</t>
  </si>
  <si>
    <t>NNC</t>
  </si>
  <si>
    <t>Wreath for D Day</t>
  </si>
  <si>
    <t>Data protection ICO</t>
  </si>
  <si>
    <t>Annual Audit</t>
  </si>
  <si>
    <t xml:space="preserve">New Laptop </t>
  </si>
  <si>
    <t>Domain +Website</t>
  </si>
  <si>
    <t>21//08/2024</t>
  </si>
  <si>
    <t>30.09.2024</t>
  </si>
  <si>
    <t>09.01.2025</t>
  </si>
  <si>
    <t>Total</t>
  </si>
  <si>
    <t>Printing</t>
  </si>
  <si>
    <t>Agreed Budget for 2025/26</t>
  </si>
  <si>
    <t>Clerks Salary</t>
  </si>
  <si>
    <t>Expenses</t>
  </si>
  <si>
    <t>Premises Hire</t>
  </si>
  <si>
    <t>Insurance</t>
  </si>
  <si>
    <t>Eon Maintenance</t>
  </si>
  <si>
    <t>Grass Cutting</t>
  </si>
  <si>
    <t>Rem Sunday + Bugler</t>
  </si>
  <si>
    <t>Litter picking</t>
  </si>
  <si>
    <t>Bank Charges</t>
  </si>
  <si>
    <t>Cap Ex</t>
  </si>
  <si>
    <t xml:space="preserve">Election contingency </t>
  </si>
  <si>
    <t>Vatable invoices Dec23 to April 25</t>
  </si>
  <si>
    <t>To:</t>
  </si>
  <si>
    <t>Paid Date</t>
  </si>
  <si>
    <t>VAT Reg No</t>
  </si>
  <si>
    <t>Amt ex VAT</t>
  </si>
  <si>
    <t>Benefield Parish Council</t>
  </si>
  <si>
    <t>04.01.2024</t>
  </si>
  <si>
    <t>16.01.24</t>
  </si>
  <si>
    <t>NPower</t>
  </si>
  <si>
    <t>GB559097889</t>
  </si>
  <si>
    <t>Street Lighting</t>
  </si>
  <si>
    <t>19.01.2024</t>
  </si>
  <si>
    <t>22.01.24</t>
  </si>
  <si>
    <t>Riverside Printers</t>
  </si>
  <si>
    <t>GB991806484</t>
  </si>
  <si>
    <t>Village Hall Signs.</t>
  </si>
  <si>
    <t>19.04.24</t>
  </si>
  <si>
    <t>18.03.2024</t>
  </si>
  <si>
    <t>Street lighting maintenance</t>
  </si>
  <si>
    <t>08.04.2024</t>
  </si>
  <si>
    <t>23.05.2024</t>
  </si>
  <si>
    <t>GB204959888</t>
  </si>
  <si>
    <t>23.05.2025</t>
  </si>
  <si>
    <t>15.03.2024</t>
  </si>
  <si>
    <t>GB414891094</t>
  </si>
  <si>
    <t>Training</t>
  </si>
  <si>
    <t>26.04.2024</t>
  </si>
  <si>
    <t>3.07.2024</t>
  </si>
  <si>
    <t>04.07.2024</t>
  </si>
  <si>
    <t>04.06.2024</t>
  </si>
  <si>
    <t>02.07.2024</t>
  </si>
  <si>
    <t>24.05.2024</t>
  </si>
  <si>
    <t>27.06.2024</t>
  </si>
  <si>
    <t>Currys</t>
  </si>
  <si>
    <t>GB226659933</t>
  </si>
  <si>
    <t>Computer equipment</t>
  </si>
  <si>
    <t>28.05.2024</t>
  </si>
  <si>
    <t>Aut O'matic</t>
  </si>
  <si>
    <t>UK376170388</t>
  </si>
  <si>
    <t>Website Domain</t>
  </si>
  <si>
    <t>05.08.2024</t>
  </si>
  <si>
    <t>22.08.2024</t>
  </si>
  <si>
    <t>30.08.2024</t>
  </si>
  <si>
    <t>03.10.2025</t>
  </si>
  <si>
    <t>30.10.2024</t>
  </si>
  <si>
    <t>22.10.2024</t>
  </si>
  <si>
    <t>29.10.2024</t>
  </si>
  <si>
    <t>04.01.2025</t>
  </si>
  <si>
    <t>13.02.2025</t>
  </si>
  <si>
    <t>17.03.2025</t>
  </si>
  <si>
    <t>31.03.2025</t>
  </si>
  <si>
    <t>20.03.2025</t>
  </si>
  <si>
    <t>Replacement Cost/ Insurance value May 2024</t>
  </si>
  <si>
    <t>Wooden Gate Structures</t>
  </si>
  <si>
    <t>Wooden Bus Shelter</t>
  </si>
  <si>
    <t>Notice Board (Upper)</t>
  </si>
  <si>
    <t>Notice Board (Lower)</t>
  </si>
  <si>
    <t>Street Furniture</t>
  </si>
  <si>
    <t>Fixed Assets</t>
  </si>
  <si>
    <t>Date of Purchase</t>
  </si>
  <si>
    <t>Item</t>
  </si>
  <si>
    <t>Replacement Cost/ Insurance value May 2023</t>
  </si>
  <si>
    <t>Replacement Cost/ Insurance value March 2025</t>
  </si>
  <si>
    <t>20 Bracket Lamps on Poles</t>
  </si>
  <si>
    <t>Asset values taken from Register of Assets 2018</t>
  </si>
  <si>
    <t>Dates of street lighting are approx -</t>
  </si>
  <si>
    <t xml:space="preserve">Street Furniture not on 2018 Register </t>
  </si>
  <si>
    <t>2024 replacement cost = 2023 +10%</t>
  </si>
  <si>
    <t>Original cost/</t>
  </si>
  <si>
    <t>2025 replacement cost = Calculated.</t>
  </si>
  <si>
    <t>8 Freestading Galvanised Lamp Posts</t>
  </si>
  <si>
    <t xml:space="preserve">Precept </t>
  </si>
  <si>
    <t>19.04.2024</t>
  </si>
  <si>
    <t>Received</t>
  </si>
  <si>
    <t>Grass Cutting Rebate</t>
  </si>
  <si>
    <t>Not received in 24/25</t>
  </si>
  <si>
    <t>Submitted</t>
  </si>
  <si>
    <t xml:space="preserve">Grass Cutting Rebate </t>
  </si>
  <si>
    <t>``</t>
  </si>
  <si>
    <t>Staff expenses</t>
  </si>
  <si>
    <t>NCalc</t>
  </si>
  <si>
    <t>Audit- Mr Keith Grace</t>
  </si>
  <si>
    <t>Cap ex</t>
  </si>
  <si>
    <t>By 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</si>
</sst>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&quot;£&quot;#,##0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0"/>
      <color theme="1"/>
      <name val="Arial Narrow"/>
      <family val="2"/>
    </font>
    <font>
      <b/>
      <sz val="2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11"/>
      <color rgb="FF111111"/>
      <name val="Calibri"/>
      <family val="2"/>
    </font>
    <font>
      <b/>
      <sz val="2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left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14" fontId="0" fillId="2" borderId="0" xfId="0" applyNumberFormat="1" applyFill="1" applyAlignment="1">
      <alignment horizontal="left"/>
    </xf>
    <xf numFmtId="0" fontId="0" fillId="2" borderId="0" xfId="0" applyFill="1" applyAlignment="1">
      <alignment horizontal="center" wrapText="1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wrapText="1"/>
    </xf>
    <xf numFmtId="14" fontId="0" fillId="3" borderId="0" xfId="0" applyNumberFormat="1" applyFill="1" applyAlignment="1">
      <alignment horizontal="left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left" wrapText="1"/>
    </xf>
    <xf numFmtId="0" fontId="0" fillId="4" borderId="1" xfId="0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14" fontId="0" fillId="4" borderId="0" xfId="0" applyNumberFormat="1" applyFill="1" applyAlignment="1">
      <alignment horizontal="left"/>
    </xf>
    <xf numFmtId="14" fontId="0" fillId="4" borderId="0" xfId="0" applyNumberFormat="1" applyFill="1" applyAlignment="1">
      <alignment horizontal="left" wrapText="1"/>
    </xf>
    <xf numFmtId="0" fontId="0" fillId="4" borderId="0" xfId="0" applyFill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 applyAlignment="1">
      <alignment horizontal="center"/>
    </xf>
    <xf numFmtId="14" fontId="0" fillId="5" borderId="0" xfId="0" applyNumberFormat="1" applyFill="1" applyAlignment="1">
      <alignment horizontal="left" wrapText="1"/>
    </xf>
    <xf numFmtId="0" fontId="0" fillId="6" borderId="1" xfId="0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14" fontId="0" fillId="6" borderId="0" xfId="0" applyNumberFormat="1" applyFill="1" applyAlignment="1">
      <alignment horizontal="left" wrapText="1"/>
    </xf>
    <xf numFmtId="0" fontId="0" fillId="7" borderId="1" xfId="0" applyFill="1" applyBorder="1" applyAlignment="1">
      <alignment horizontal="center" vertical="center"/>
    </xf>
    <xf numFmtId="0" fontId="0" fillId="7" borderId="0" xfId="0" applyFill="1" applyAlignment="1">
      <alignment horizontal="center"/>
    </xf>
    <xf numFmtId="14" fontId="0" fillId="7" borderId="0" xfId="0" applyNumberFormat="1" applyFill="1" applyAlignment="1">
      <alignment horizontal="left" wrapText="1"/>
    </xf>
    <xf numFmtId="49" fontId="0" fillId="7" borderId="0" xfId="0" applyNumberFormat="1" applyFill="1" applyAlignment="1">
      <alignment horizontal="center"/>
    </xf>
    <xf numFmtId="14" fontId="0" fillId="2" borderId="0" xfId="0" applyNumberFormat="1" applyFill="1" applyAlignment="1">
      <alignment horizontal="left" wrapText="1"/>
    </xf>
    <xf numFmtId="14" fontId="0" fillId="0" borderId="0" xfId="0" applyNumberFormat="1" applyAlignment="1">
      <alignment horizontal="left" wrapText="1"/>
    </xf>
    <xf numFmtId="0" fontId="3" fillId="4" borderId="0" xfId="0" applyFont="1" applyFill="1" applyAlignment="1">
      <alignment horizontal="center"/>
    </xf>
    <xf numFmtId="14" fontId="3" fillId="4" borderId="0" xfId="0" applyNumberFormat="1" applyFont="1" applyFill="1" applyAlignment="1">
      <alignment horizontal="left" wrapText="1"/>
    </xf>
    <xf numFmtId="0" fontId="0" fillId="0" borderId="0" xfId="0" applyAlignment="1">
      <alignment wrapText="1"/>
    </xf>
    <xf numFmtId="43" fontId="2" fillId="0" borderId="0" xfId="0" applyNumberFormat="1" applyFont="1"/>
    <xf numFmtId="43" fontId="0" fillId="0" borderId="0" xfId="0" applyNumberFormat="1"/>
    <xf numFmtId="43" fontId="0" fillId="2" borderId="0" xfId="0" applyNumberFormat="1" applyFill="1"/>
    <xf numFmtId="43" fontId="0" fillId="3" borderId="0" xfId="0" applyNumberFormat="1" applyFill="1"/>
    <xf numFmtId="43" fontId="0" fillId="4" borderId="0" xfId="0" applyNumberFormat="1" applyFill="1"/>
    <xf numFmtId="43" fontId="0" fillId="5" borderId="0" xfId="0" applyNumberFormat="1" applyFill="1"/>
    <xf numFmtId="43" fontId="3" fillId="6" borderId="0" xfId="0" applyNumberFormat="1" applyFont="1" applyFill="1"/>
    <xf numFmtId="43" fontId="0" fillId="6" borderId="0" xfId="0" applyNumberFormat="1" applyFill="1"/>
    <xf numFmtId="43" fontId="0" fillId="7" borderId="0" xfId="0" applyNumberFormat="1" applyFill="1"/>
    <xf numFmtId="0" fontId="0" fillId="0" borderId="0" xfId="0" applyAlignment="1">
      <alignment horizontal="right"/>
    </xf>
    <xf numFmtId="0" fontId="2" fillId="0" borderId="0" xfId="0" applyFont="1" applyAlignment="1">
      <alignment wrapText="1"/>
    </xf>
    <xf numFmtId="0" fontId="0" fillId="0" borderId="0" xfId="0" applyAlignment="1">
      <alignment vertical="center"/>
    </xf>
    <xf numFmtId="0" fontId="2" fillId="0" borderId="0" xfId="0" applyFont="1"/>
    <xf numFmtId="0" fontId="0" fillId="8" borderId="0" xfId="0" applyFill="1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horizontal="left"/>
    </xf>
    <xf numFmtId="164" fontId="2" fillId="0" borderId="1" xfId="0" applyNumberFormat="1" applyFont="1" applyBorder="1"/>
    <xf numFmtId="164" fontId="0" fillId="0" borderId="2" xfId="0" applyNumberFormat="1" applyBorder="1"/>
    <xf numFmtId="4" fontId="0" fillId="0" borderId="0" xfId="0" applyNumberFormat="1"/>
    <xf numFmtId="164" fontId="0" fillId="0" borderId="0" xfId="0" applyNumberFormat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horizontal="left" wrapText="1"/>
    </xf>
    <xf numFmtId="164" fontId="2" fillId="0" borderId="1" xfId="0" applyNumberFormat="1" applyFont="1" applyBorder="1" applyAlignment="1">
      <alignment wrapText="1"/>
    </xf>
    <xf numFmtId="164" fontId="2" fillId="0" borderId="2" xfId="0" applyNumberFormat="1" applyFont="1" applyBorder="1" applyAlignment="1">
      <alignment wrapText="1"/>
    </xf>
    <xf numFmtId="4" fontId="2" fillId="0" borderId="0" xfId="0" applyNumberFormat="1" applyFont="1" applyAlignment="1">
      <alignment wrapText="1"/>
    </xf>
    <xf numFmtId="164" fontId="2" fillId="0" borderId="0" xfId="0" applyNumberFormat="1" applyFont="1" applyAlignment="1">
      <alignment wrapText="1"/>
    </xf>
    <xf numFmtId="164" fontId="2" fillId="0" borderId="0" xfId="0" applyNumberFormat="1" applyFont="1" applyAlignment="1">
      <alignment horizontal="center" wrapText="1"/>
    </xf>
    <xf numFmtId="164" fontId="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left"/>
    </xf>
    <xf numFmtId="14" fontId="0" fillId="0" borderId="0" xfId="0" applyNumberFormat="1"/>
    <xf numFmtId="14" fontId="0" fillId="0" borderId="0" xfId="0" applyNumberFormat="1" applyAlignment="1">
      <alignment horizontal="center"/>
    </xf>
    <xf numFmtId="43" fontId="2" fillId="0" borderId="1" xfId="1" applyFont="1" applyBorder="1" applyAlignment="1">
      <alignment horizontal="center"/>
    </xf>
    <xf numFmtId="43" fontId="0" fillId="0" borderId="2" xfId="1" applyFont="1" applyBorder="1"/>
    <xf numFmtId="4" fontId="0" fillId="0" borderId="0" xfId="1" applyNumberFormat="1" applyFont="1" applyAlignment="1">
      <alignment horizontal="center"/>
    </xf>
    <xf numFmtId="43" fontId="0" fillId="0" borderId="0" xfId="1" applyFont="1" applyFill="1" applyAlignment="1">
      <alignment horizontal="center"/>
    </xf>
    <xf numFmtId="43" fontId="0" fillId="0" borderId="0" xfId="1" applyFont="1" applyAlignment="1">
      <alignment horizontal="center"/>
    </xf>
    <xf numFmtId="43" fontId="0" fillId="0" borderId="0" xfId="1" applyFont="1" applyAlignment="1"/>
    <xf numFmtId="164" fontId="0" fillId="0" borderId="0" xfId="0" applyNumberFormat="1" applyAlignment="1">
      <alignment horizontal="center"/>
    </xf>
    <xf numFmtId="43" fontId="2" fillId="0" borderId="1" xfId="1" applyFont="1" applyBorder="1" applyAlignment="1">
      <alignment horizontal="center" vertical="center"/>
    </xf>
    <xf numFmtId="43" fontId="0" fillId="0" borderId="2" xfId="1" applyFont="1" applyFill="1" applyBorder="1"/>
    <xf numFmtId="43" fontId="0" fillId="0" borderId="0" xfId="1" applyFont="1" applyFill="1" applyAlignment="1">
      <alignment horizontal="center" vertical="center"/>
    </xf>
    <xf numFmtId="43" fontId="0" fillId="0" borderId="0" xfId="1" applyFont="1" applyAlignment="1">
      <alignment horizontal="center" vertical="center"/>
    </xf>
    <xf numFmtId="43" fontId="0" fillId="0" borderId="0" xfId="1" applyFont="1" applyAlignment="1">
      <alignment vertical="center"/>
    </xf>
    <xf numFmtId="164" fontId="0" fillId="0" borderId="0" xfId="0" applyNumberFormat="1" applyAlignment="1">
      <alignment vertical="center"/>
    </xf>
    <xf numFmtId="43" fontId="0" fillId="0" borderId="0" xfId="1" applyFont="1"/>
    <xf numFmtId="43" fontId="0" fillId="0" borderId="0" xfId="1" applyFont="1" applyFill="1" applyAlignme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9" borderId="1" xfId="0" applyFill="1" applyBorder="1"/>
    <xf numFmtId="0" fontId="0" fillId="9" borderId="0" xfId="0" applyFill="1"/>
    <xf numFmtId="0" fontId="2" fillId="9" borderId="1" xfId="0" applyFont="1" applyFill="1" applyBorder="1"/>
    <xf numFmtId="3" fontId="0" fillId="9" borderId="0" xfId="0" applyNumberFormat="1" applyFill="1" applyAlignment="1">
      <alignment horizontal="center" vertical="center" wrapText="1"/>
    </xf>
    <xf numFmtId="43" fontId="2" fillId="9" borderId="1" xfId="1" applyFont="1" applyFill="1" applyBorder="1" applyAlignment="1">
      <alignment horizontal="center" vertical="center"/>
    </xf>
    <xf numFmtId="43" fontId="0" fillId="9" borderId="2" xfId="1" applyFont="1" applyFill="1" applyBorder="1" applyAlignment="1">
      <alignment horizontal="center" vertical="center"/>
    </xf>
    <xf numFmtId="43" fontId="0" fillId="9" borderId="0" xfId="1" applyFont="1" applyFill="1" applyAlignment="1">
      <alignment horizontal="center"/>
    </xf>
    <xf numFmtId="43" fontId="0" fillId="9" borderId="0" xfId="1" applyFont="1" applyFill="1" applyAlignment="1"/>
    <xf numFmtId="164" fontId="0" fillId="9" borderId="0" xfId="0" applyNumberFormat="1" applyFill="1" applyAlignment="1">
      <alignment vertical="center"/>
    </xf>
    <xf numFmtId="0" fontId="0" fillId="9" borderId="0" xfId="0" applyFill="1" applyAlignment="1">
      <alignment vertical="center"/>
    </xf>
    <xf numFmtId="43" fontId="2" fillId="0" borderId="1" xfId="1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horizontal="center" vertical="center"/>
    </xf>
    <xf numFmtId="14" fontId="0" fillId="0" borderId="1" xfId="0" applyNumberFormat="1" applyBorder="1"/>
    <xf numFmtId="0" fontId="0" fillId="0" borderId="0" xfId="0" applyAlignment="1">
      <alignment horizontal="left" vertical="center"/>
    </xf>
    <xf numFmtId="43" fontId="2" fillId="0" borderId="3" xfId="1" applyFont="1" applyBorder="1" applyAlignment="1">
      <alignment horizontal="center"/>
    </xf>
    <xf numFmtId="43" fontId="2" fillId="0" borderId="0" xfId="1" applyFont="1" applyAlignment="1">
      <alignment horizontal="center"/>
    </xf>
    <xf numFmtId="43" fontId="0" fillId="0" borderId="2" xfId="1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6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" fontId="2" fillId="0" borderId="0" xfId="0" applyNumberFormat="1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65" fontId="0" fillId="0" borderId="0" xfId="0" applyNumberForma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65" fontId="2" fillId="0" borderId="0" xfId="0" applyNumberFormat="1" applyFont="1" applyAlignment="1">
      <alignment wrapText="1"/>
    </xf>
    <xf numFmtId="0" fontId="12" fillId="0" borderId="0" xfId="0" applyFont="1"/>
    <xf numFmtId="164" fontId="12" fillId="0" borderId="0" xfId="0" applyNumberFormat="1" applyFont="1"/>
    <xf numFmtId="0" fontId="11" fillId="0" borderId="0" xfId="0" applyFont="1"/>
    <xf numFmtId="0" fontId="13" fillId="0" borderId="0" xfId="0" applyFont="1"/>
    <xf numFmtId="164" fontId="11" fillId="0" borderId="0" xfId="0" applyNumberFormat="1" applyFont="1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/>
    </xf>
    <xf numFmtId="43" fontId="0" fillId="0" borderId="1" xfId="1" applyFont="1" applyBorder="1" applyAlignment="1">
      <alignment horizontal="center"/>
    </xf>
    <xf numFmtId="0" fontId="4" fillId="0" borderId="0" xfId="0" applyFont="1"/>
    <xf numFmtId="164" fontId="13" fillId="0" borderId="0" xfId="0" applyNumberFormat="1" applyFont="1"/>
    <xf numFmtId="164" fontId="5" fillId="0" borderId="0" xfId="0" applyNumberFormat="1" applyFont="1"/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164" fontId="2" fillId="0" borderId="0" xfId="0" applyNumberFormat="1" applyFont="1" applyAlignment="1">
      <alignment horizontal="left" vertical="center" wrapText="1"/>
    </xf>
    <xf numFmtId="164" fontId="0" fillId="0" borderId="0" xfId="0" applyNumberForma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165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165" fontId="4" fillId="0" borderId="0" xfId="0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1" defaultTableStyle="TableStyleMedium2" defaultPivotStyle="PivotStyleLight16">
    <tableStyle name="PivotTable Style 1" table="0" count="0" xr9:uid="{D4216ADB-DA30-4965-B223-E6F3176A347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7685E-5C67-4983-89D1-AB0AF3039186}">
  <dimension ref="A1:AT398"/>
  <sheetViews>
    <sheetView topLeftCell="C1" workbookViewId="0">
      <selection activeCell="N3" sqref="N3"/>
    </sheetView>
  </sheetViews>
  <sheetFormatPr defaultRowHeight="14.5" x14ac:dyDescent="0.35"/>
  <cols>
    <col min="1" max="1" width="11.54296875" customWidth="1"/>
    <col min="2" max="2" width="11.6328125" style="50" customWidth="1"/>
    <col min="3" max="3" width="6.1796875" customWidth="1"/>
    <col min="4" max="4" width="11.54296875" style="51" customWidth="1"/>
    <col min="5" max="5" width="12.6328125" style="50" customWidth="1"/>
    <col min="6" max="6" width="12.08984375" style="1" customWidth="1"/>
    <col min="7" max="7" width="15.08984375" style="2" customWidth="1"/>
    <col min="8" max="8" width="12.453125" style="3" customWidth="1"/>
    <col min="9" max="9" width="11.90625" style="2" customWidth="1"/>
    <col min="10" max="10" width="11.453125" style="52" customWidth="1"/>
    <col min="11" max="11" width="22.453125" customWidth="1"/>
    <col min="12" max="12" width="11.6328125" style="53" customWidth="1"/>
    <col min="13" max="13" width="8.7265625" style="54"/>
    <col min="14" max="14" width="8.1796875" style="55" customWidth="1"/>
    <col min="15" max="24" width="10" style="56" customWidth="1"/>
    <col min="25" max="25" width="11.6328125" style="56" customWidth="1"/>
    <col min="26" max="26" width="10" style="56" customWidth="1"/>
    <col min="27" max="27" width="11.08984375" style="56" customWidth="1"/>
    <col min="28" max="30" width="10" style="56" customWidth="1"/>
    <col min="31" max="31" width="5.90625" style="56" customWidth="1"/>
    <col min="32" max="32" width="9.90625" style="56" bestFit="1" customWidth="1"/>
    <col min="33" max="33" width="8.7265625" style="56"/>
    <col min="34" max="34" width="10" bestFit="1" customWidth="1"/>
    <col min="39" max="39" width="12.36328125" customWidth="1"/>
  </cols>
  <sheetData>
    <row r="1" spans="1:46" x14ac:dyDescent="0.35">
      <c r="A1" t="s">
        <v>16</v>
      </c>
    </row>
    <row r="2" spans="1:46" s="35" customFormat="1" ht="34.5" customHeight="1" x14ac:dyDescent="0.35">
      <c r="A2" s="35" t="s">
        <v>17</v>
      </c>
      <c r="B2" s="57" t="s">
        <v>38</v>
      </c>
      <c r="C2" s="35" t="s">
        <v>18</v>
      </c>
      <c r="D2" s="58" t="s">
        <v>39</v>
      </c>
      <c r="E2" s="57"/>
      <c r="F2" s="4" t="s">
        <v>0</v>
      </c>
      <c r="G2" s="5" t="s">
        <v>1</v>
      </c>
      <c r="H2" s="6" t="s">
        <v>2</v>
      </c>
      <c r="I2" s="5" t="s">
        <v>41</v>
      </c>
      <c r="J2" s="59" t="s">
        <v>42</v>
      </c>
      <c r="K2" s="46" t="s">
        <v>18</v>
      </c>
      <c r="L2" s="60" t="s">
        <v>43</v>
      </c>
      <c r="M2" s="61" t="s">
        <v>44</v>
      </c>
      <c r="N2" s="62" t="s">
        <v>45</v>
      </c>
      <c r="O2" s="63" t="s">
        <v>46</v>
      </c>
      <c r="P2" s="63" t="s">
        <v>47</v>
      </c>
      <c r="Q2" s="63" t="s">
        <v>23</v>
      </c>
      <c r="R2" s="63" t="s">
        <v>21</v>
      </c>
      <c r="S2" s="63" t="s">
        <v>48</v>
      </c>
      <c r="T2" s="63" t="s">
        <v>27</v>
      </c>
      <c r="U2" s="63" t="s">
        <v>49</v>
      </c>
      <c r="V2" s="64" t="s">
        <v>19</v>
      </c>
      <c r="W2" s="64" t="s">
        <v>50</v>
      </c>
      <c r="X2" s="64" t="s">
        <v>51</v>
      </c>
      <c r="Y2" s="63" t="s">
        <v>24</v>
      </c>
      <c r="Z2" s="63" t="s">
        <v>52</v>
      </c>
      <c r="AA2" s="63" t="s">
        <v>53</v>
      </c>
      <c r="AB2" s="63" t="s">
        <v>54</v>
      </c>
      <c r="AC2" s="63" t="s">
        <v>55</v>
      </c>
      <c r="AD2" s="63" t="s">
        <v>56</v>
      </c>
      <c r="AE2" s="63"/>
      <c r="AF2" s="63" t="s">
        <v>57</v>
      </c>
      <c r="AG2" s="63"/>
      <c r="AH2" s="46"/>
    </row>
    <row r="3" spans="1:46" x14ac:dyDescent="0.35">
      <c r="A3" s="36">
        <v>11675.03</v>
      </c>
      <c r="L3" s="65"/>
    </row>
    <row r="4" spans="1:46" x14ac:dyDescent="0.35">
      <c r="A4" s="37">
        <f t="shared" ref="A4:A48" si="0">A3+D4-L4</f>
        <v>19875.03</v>
      </c>
      <c r="B4" s="66">
        <v>45401</v>
      </c>
      <c r="C4" s="68" t="s">
        <v>58</v>
      </c>
      <c r="D4" s="69">
        <v>8200</v>
      </c>
      <c r="E4" s="129" t="s">
        <v>40</v>
      </c>
      <c r="L4" s="65"/>
    </row>
    <row r="5" spans="1:46" x14ac:dyDescent="0.35">
      <c r="A5" s="38">
        <f t="shared" si="0"/>
        <v>19212.09</v>
      </c>
      <c r="F5" s="7" t="s">
        <v>3</v>
      </c>
      <c r="G5" s="8">
        <v>10121313</v>
      </c>
      <c r="H5" s="9" t="s">
        <v>4</v>
      </c>
      <c r="I5" s="68">
        <v>45401</v>
      </c>
      <c r="J5" s="3">
        <v>45401</v>
      </c>
      <c r="K5" t="s">
        <v>19</v>
      </c>
      <c r="L5" s="69">
        <v>662.94</v>
      </c>
      <c r="M5" s="70">
        <v>31.57</v>
      </c>
      <c r="N5" s="71">
        <v>0</v>
      </c>
      <c r="O5" s="72"/>
      <c r="P5" s="72"/>
      <c r="Q5" s="73"/>
      <c r="R5" s="73"/>
      <c r="S5" s="73"/>
      <c r="T5" s="73"/>
      <c r="U5" s="73"/>
      <c r="V5" s="74">
        <v>631.37</v>
      </c>
      <c r="W5" s="73"/>
      <c r="X5" s="73"/>
      <c r="Y5" s="73"/>
      <c r="Z5" s="73"/>
      <c r="AA5" s="73"/>
      <c r="AB5" s="73"/>
      <c r="AC5" s="73"/>
      <c r="AD5" s="73"/>
      <c r="AE5" s="73"/>
    </row>
    <row r="6" spans="1:46" x14ac:dyDescent="0.35">
      <c r="A6" s="38">
        <f t="shared" si="0"/>
        <v>18962.490000000002</v>
      </c>
      <c r="F6" s="7" t="s">
        <v>3</v>
      </c>
      <c r="G6" s="8">
        <v>122982</v>
      </c>
      <c r="H6" s="9">
        <v>45369</v>
      </c>
      <c r="I6" s="68">
        <v>45401</v>
      </c>
      <c r="J6" s="3">
        <v>45401</v>
      </c>
      <c r="K6" t="s">
        <v>20</v>
      </c>
      <c r="L6" s="69">
        <v>249.6</v>
      </c>
      <c r="M6" s="70">
        <v>41.6</v>
      </c>
      <c r="N6" s="71">
        <v>0</v>
      </c>
      <c r="O6" s="73"/>
      <c r="P6" s="73"/>
      <c r="Q6" s="73"/>
      <c r="R6" s="73"/>
      <c r="S6" s="73"/>
      <c r="T6" s="73"/>
      <c r="U6" s="73"/>
      <c r="V6" s="74"/>
      <c r="W6" s="74">
        <v>208</v>
      </c>
      <c r="X6" s="74"/>
      <c r="Y6" s="73"/>
      <c r="Z6" s="73"/>
      <c r="AA6" s="73"/>
      <c r="AB6" s="73"/>
      <c r="AC6" s="73"/>
      <c r="AD6" s="73"/>
      <c r="AE6" s="73"/>
    </row>
    <row r="7" spans="1:46" x14ac:dyDescent="0.35">
      <c r="A7" s="38">
        <f t="shared" si="0"/>
        <v>18916.490000000002</v>
      </c>
      <c r="F7" s="7" t="s">
        <v>3</v>
      </c>
      <c r="G7" s="8" t="s">
        <v>5</v>
      </c>
      <c r="H7" s="9">
        <v>45392</v>
      </c>
      <c r="I7" s="68">
        <v>45401</v>
      </c>
      <c r="J7" s="3">
        <v>45401</v>
      </c>
      <c r="K7" t="s">
        <v>21</v>
      </c>
      <c r="L7" s="69">
        <v>46</v>
      </c>
      <c r="M7" s="70">
        <v>0</v>
      </c>
      <c r="N7" s="71">
        <v>0</v>
      </c>
      <c r="O7" s="73"/>
      <c r="P7" s="73"/>
      <c r="Q7" s="73"/>
      <c r="R7" s="74">
        <f>$L7</f>
        <v>46</v>
      </c>
      <c r="S7" s="74"/>
      <c r="T7" s="73"/>
      <c r="U7" s="73"/>
      <c r="V7" s="74"/>
      <c r="W7" s="73"/>
      <c r="X7" s="73"/>
      <c r="Y7" s="73"/>
      <c r="Z7" s="73"/>
      <c r="AA7" s="73"/>
      <c r="AB7" s="73"/>
      <c r="AC7" s="73"/>
      <c r="AD7" s="73"/>
      <c r="AE7" s="73"/>
      <c r="AK7" s="75"/>
      <c r="AL7" s="75"/>
    </row>
    <row r="8" spans="1:46" x14ac:dyDescent="0.35">
      <c r="A8" s="38">
        <f t="shared" si="0"/>
        <v>18771.890000000003</v>
      </c>
      <c r="F8" s="7" t="s">
        <v>3</v>
      </c>
      <c r="G8" s="8">
        <v>108</v>
      </c>
      <c r="H8" s="9">
        <v>45392</v>
      </c>
      <c r="I8" s="68">
        <v>45401</v>
      </c>
      <c r="J8" s="3">
        <v>45401</v>
      </c>
      <c r="K8" t="s">
        <v>22</v>
      </c>
      <c r="L8" s="69">
        <v>144.6</v>
      </c>
      <c r="M8" s="70">
        <v>0</v>
      </c>
      <c r="N8" s="71">
        <v>0</v>
      </c>
      <c r="O8" s="74">
        <f>$L8</f>
        <v>144.6</v>
      </c>
      <c r="P8" s="72"/>
      <c r="Q8" s="73"/>
      <c r="R8" s="73"/>
      <c r="S8" s="73"/>
      <c r="T8" s="73"/>
      <c r="U8" s="73"/>
      <c r="V8" s="74"/>
      <c r="W8" s="73"/>
      <c r="X8" s="73"/>
      <c r="Y8" s="73"/>
      <c r="Z8" s="73"/>
      <c r="AA8" s="73"/>
      <c r="AB8" s="73"/>
      <c r="AC8" s="73"/>
      <c r="AD8" s="73"/>
      <c r="AE8" s="73"/>
      <c r="AM8" s="75"/>
      <c r="AN8" s="56"/>
    </row>
    <row r="9" spans="1:46" ht="18" customHeight="1" x14ac:dyDescent="0.35">
      <c r="A9" s="38">
        <f t="shared" si="0"/>
        <v>18451.500000000004</v>
      </c>
      <c r="F9" s="7" t="s">
        <v>3</v>
      </c>
      <c r="G9" s="10">
        <v>3562</v>
      </c>
      <c r="H9" s="9">
        <v>45386</v>
      </c>
      <c r="I9" s="68">
        <v>45401</v>
      </c>
      <c r="J9" s="3">
        <v>45401</v>
      </c>
      <c r="K9" s="35" t="s">
        <v>23</v>
      </c>
      <c r="L9" s="76">
        <v>320.39</v>
      </c>
      <c r="M9" s="77">
        <v>0</v>
      </c>
      <c r="N9" s="71">
        <v>0</v>
      </c>
      <c r="O9" s="78"/>
      <c r="P9" s="78"/>
      <c r="Q9" s="74">
        <f>$L9</f>
        <v>320.39</v>
      </c>
      <c r="R9" s="79"/>
      <c r="S9" s="79"/>
      <c r="T9" s="79"/>
      <c r="U9" s="79"/>
      <c r="V9" s="80"/>
      <c r="W9" s="79"/>
      <c r="X9" s="79"/>
      <c r="Y9" s="79"/>
      <c r="Z9" s="79"/>
      <c r="AA9" s="79"/>
      <c r="AB9" s="79"/>
      <c r="AC9" s="79"/>
      <c r="AD9" s="79"/>
      <c r="AE9" s="79"/>
      <c r="AF9" s="81"/>
    </row>
    <row r="10" spans="1:46" x14ac:dyDescent="0.35">
      <c r="A10" s="39">
        <f t="shared" si="0"/>
        <v>18039.660000000003</v>
      </c>
      <c r="F10" s="11" t="s">
        <v>3</v>
      </c>
      <c r="G10" s="12">
        <v>1009</v>
      </c>
      <c r="H10" s="13">
        <v>45390</v>
      </c>
      <c r="I10" s="68">
        <v>45435</v>
      </c>
      <c r="J10" s="3">
        <v>45435</v>
      </c>
      <c r="K10" t="s">
        <v>24</v>
      </c>
      <c r="L10" s="69">
        <v>411.84</v>
      </c>
      <c r="M10" s="70">
        <v>68.64</v>
      </c>
      <c r="N10" s="71">
        <v>0</v>
      </c>
      <c r="O10" s="72"/>
      <c r="P10" s="78"/>
      <c r="Q10" s="73"/>
      <c r="R10" s="73"/>
      <c r="S10" s="73"/>
      <c r="T10" s="74"/>
      <c r="U10" s="73"/>
      <c r="V10" s="74"/>
      <c r="W10" s="73"/>
      <c r="X10" s="73"/>
      <c r="Y10" s="73">
        <v>343.2</v>
      </c>
      <c r="Z10" s="74"/>
      <c r="AA10" s="74"/>
      <c r="AB10" s="74"/>
      <c r="AC10" s="74"/>
      <c r="AD10" s="73"/>
      <c r="AE10" s="73"/>
    </row>
    <row r="11" spans="1:46" x14ac:dyDescent="0.35">
      <c r="A11" s="39">
        <f t="shared" si="0"/>
        <v>17627.820000000003</v>
      </c>
      <c r="F11" s="11" t="s">
        <v>3</v>
      </c>
      <c r="G11" s="12">
        <v>1065</v>
      </c>
      <c r="H11" s="13">
        <v>45427</v>
      </c>
      <c r="I11" s="68">
        <v>45435</v>
      </c>
      <c r="J11" s="3">
        <v>45435</v>
      </c>
      <c r="K11" t="s">
        <v>24</v>
      </c>
      <c r="L11" s="69">
        <v>411.84</v>
      </c>
      <c r="M11" s="70">
        <v>68.64</v>
      </c>
      <c r="N11" s="71">
        <v>0</v>
      </c>
      <c r="O11" s="73"/>
      <c r="P11" s="73"/>
      <c r="Q11" s="73"/>
      <c r="R11" s="73"/>
      <c r="S11" s="73"/>
      <c r="T11" s="74"/>
      <c r="U11" s="73"/>
      <c r="V11" s="74"/>
      <c r="W11" s="73"/>
      <c r="X11" s="73"/>
      <c r="Y11" s="73">
        <v>343.2</v>
      </c>
      <c r="Z11" s="74"/>
      <c r="AA11" s="74"/>
      <c r="AB11" s="74"/>
      <c r="AC11" s="74"/>
      <c r="AD11" s="73"/>
      <c r="AE11" s="73"/>
    </row>
    <row r="12" spans="1:46" x14ac:dyDescent="0.35">
      <c r="A12" s="39">
        <f t="shared" si="0"/>
        <v>17410.920000000002</v>
      </c>
      <c r="F12" s="11" t="s">
        <v>3</v>
      </c>
      <c r="G12" s="12">
        <v>109</v>
      </c>
      <c r="H12" s="13">
        <v>45434</v>
      </c>
      <c r="I12" s="68">
        <v>45435</v>
      </c>
      <c r="J12" s="3">
        <v>45435</v>
      </c>
      <c r="K12" t="s">
        <v>22</v>
      </c>
      <c r="L12" s="69">
        <v>216.9</v>
      </c>
      <c r="M12" s="70">
        <v>0</v>
      </c>
      <c r="N12" s="71">
        <v>0</v>
      </c>
      <c r="O12" s="74">
        <f>$L12</f>
        <v>216.9</v>
      </c>
      <c r="P12" s="72"/>
      <c r="Q12" s="73"/>
      <c r="R12" s="73"/>
      <c r="S12" s="73"/>
      <c r="T12" s="73"/>
      <c r="U12" s="73"/>
      <c r="V12" s="74"/>
      <c r="W12" s="73"/>
      <c r="X12" s="73"/>
      <c r="Y12" s="73"/>
      <c r="Z12" s="73"/>
      <c r="AA12" s="73"/>
      <c r="AB12" s="73"/>
      <c r="AC12" s="73"/>
      <c r="AD12" s="73"/>
      <c r="AE12" s="73"/>
      <c r="AQ12" s="56"/>
    </row>
    <row r="13" spans="1:46" x14ac:dyDescent="0.35">
      <c r="A13" s="39">
        <f t="shared" si="0"/>
        <v>17118.120000000003</v>
      </c>
      <c r="F13" s="11" t="s">
        <v>3</v>
      </c>
      <c r="G13" s="14">
        <v>3509</v>
      </c>
      <c r="H13" s="15">
        <v>45366</v>
      </c>
      <c r="I13" s="68">
        <v>45435</v>
      </c>
      <c r="J13" s="3">
        <v>45435</v>
      </c>
      <c r="K13" t="s">
        <v>23</v>
      </c>
      <c r="L13" s="69">
        <v>292.8</v>
      </c>
      <c r="M13" s="70">
        <v>48.8</v>
      </c>
      <c r="N13" s="71">
        <v>0</v>
      </c>
      <c r="O13" s="72"/>
      <c r="P13" s="72"/>
      <c r="Q13" s="74">
        <v>244</v>
      </c>
      <c r="R13" s="73"/>
      <c r="S13" s="73"/>
      <c r="T13" s="82"/>
      <c r="U13" s="73"/>
      <c r="V13" s="74"/>
      <c r="W13" s="73"/>
      <c r="X13" s="73"/>
      <c r="Y13" s="82"/>
      <c r="Z13" s="82"/>
      <c r="AA13" s="82"/>
      <c r="AB13" s="82"/>
      <c r="AC13" s="82"/>
      <c r="AD13" s="73"/>
      <c r="AE13" s="73"/>
      <c r="AQ13" s="56"/>
    </row>
    <row r="14" spans="1:46" x14ac:dyDescent="0.35">
      <c r="A14" s="39">
        <f t="shared" si="0"/>
        <v>17106.120000000003</v>
      </c>
      <c r="F14" s="11" t="s">
        <v>3</v>
      </c>
      <c r="G14" s="12">
        <v>2793</v>
      </c>
      <c r="H14" s="13">
        <v>45408</v>
      </c>
      <c r="I14" s="68">
        <v>45435</v>
      </c>
      <c r="J14" s="3">
        <v>45435</v>
      </c>
      <c r="K14" t="s">
        <v>23</v>
      </c>
      <c r="L14" s="69">
        <v>12</v>
      </c>
      <c r="M14" s="70">
        <v>2</v>
      </c>
      <c r="N14" s="71">
        <v>0</v>
      </c>
      <c r="O14" s="72"/>
      <c r="P14" s="72"/>
      <c r="Q14" s="74">
        <v>10</v>
      </c>
      <c r="R14" s="72"/>
      <c r="S14" s="72"/>
      <c r="T14" s="72"/>
      <c r="U14" s="72"/>
      <c r="V14" s="83"/>
      <c r="W14" s="72"/>
      <c r="X14" s="72"/>
      <c r="Y14" s="72"/>
      <c r="Z14" s="72"/>
      <c r="AA14" s="72"/>
      <c r="AB14" s="72"/>
      <c r="AC14" s="72"/>
      <c r="AD14" s="72"/>
      <c r="AE14" s="72"/>
      <c r="AK14" s="56"/>
      <c r="AT14" s="56"/>
    </row>
    <row r="15" spans="1:46" x14ac:dyDescent="0.35">
      <c r="A15" s="39">
        <f t="shared" si="0"/>
        <v>16654.810000000001</v>
      </c>
      <c r="F15" s="11" t="s">
        <v>3</v>
      </c>
      <c r="G15" s="12" t="s">
        <v>6</v>
      </c>
      <c r="H15" s="13" t="s">
        <v>6</v>
      </c>
      <c r="I15" s="68">
        <v>45435</v>
      </c>
      <c r="J15" s="3">
        <v>45440</v>
      </c>
      <c r="K15" t="s">
        <v>25</v>
      </c>
      <c r="L15" s="69">
        <v>451.31</v>
      </c>
      <c r="M15" s="70">
        <v>0</v>
      </c>
      <c r="N15" s="71">
        <v>0</v>
      </c>
      <c r="O15" s="72"/>
      <c r="P15" s="72"/>
      <c r="Q15" s="72"/>
      <c r="R15" s="72"/>
      <c r="S15" s="72"/>
      <c r="T15" s="72"/>
      <c r="U15" s="74">
        <f>$L15</f>
        <v>451.31</v>
      </c>
      <c r="V15" s="83"/>
      <c r="W15" s="72"/>
      <c r="X15" s="72"/>
      <c r="Y15" s="72"/>
      <c r="Z15" s="72"/>
      <c r="AA15" s="72"/>
      <c r="AB15" s="72"/>
      <c r="AC15" s="72"/>
      <c r="AD15" s="72"/>
      <c r="AE15" s="72"/>
    </row>
    <row r="16" spans="1:46" x14ac:dyDescent="0.35">
      <c r="A16" s="39">
        <f t="shared" si="0"/>
        <v>16604.810000000001</v>
      </c>
      <c r="F16" s="11" t="s">
        <v>3</v>
      </c>
      <c r="G16" s="12" t="s">
        <v>7</v>
      </c>
      <c r="H16" s="13">
        <v>45395</v>
      </c>
      <c r="I16" s="68">
        <v>45435</v>
      </c>
      <c r="J16" s="3">
        <v>45440</v>
      </c>
      <c r="K16" t="s">
        <v>26</v>
      </c>
      <c r="L16" s="69">
        <v>50</v>
      </c>
      <c r="M16" s="70">
        <v>0</v>
      </c>
      <c r="N16" s="71">
        <v>0</v>
      </c>
      <c r="O16" s="72"/>
      <c r="P16" s="72"/>
      <c r="Q16" s="72"/>
      <c r="R16" s="72"/>
      <c r="S16" s="72"/>
      <c r="T16" s="72"/>
      <c r="U16" s="72"/>
      <c r="V16" s="83"/>
      <c r="W16" s="72"/>
      <c r="X16" s="72"/>
      <c r="Y16" s="72"/>
      <c r="Z16" s="72">
        <f>L16</f>
        <v>50</v>
      </c>
      <c r="AA16" s="72"/>
      <c r="AB16" s="72"/>
      <c r="AC16" s="72"/>
      <c r="AD16" s="74"/>
      <c r="AE16" s="72"/>
      <c r="AF16" s="56" t="s">
        <v>59</v>
      </c>
    </row>
    <row r="17" spans="1:43" x14ac:dyDescent="0.35">
      <c r="A17" s="39">
        <f t="shared" si="0"/>
        <v>16564.810000000001</v>
      </c>
      <c r="F17" s="11" t="s">
        <v>3</v>
      </c>
      <c r="G17" s="12" t="s">
        <v>6</v>
      </c>
      <c r="H17" s="13" t="s">
        <v>6</v>
      </c>
      <c r="I17" s="68">
        <v>45435</v>
      </c>
      <c r="J17" s="3">
        <v>45440</v>
      </c>
      <c r="K17" t="s">
        <v>27</v>
      </c>
      <c r="L17" s="69">
        <v>40</v>
      </c>
      <c r="M17" s="70">
        <v>0</v>
      </c>
      <c r="N17" s="71">
        <v>0</v>
      </c>
      <c r="O17" s="72"/>
      <c r="P17" s="72"/>
      <c r="Q17" s="73"/>
      <c r="R17" s="73"/>
      <c r="S17" s="73"/>
      <c r="T17" s="73">
        <f>L17</f>
        <v>40</v>
      </c>
      <c r="U17" s="73"/>
      <c r="V17" s="74"/>
      <c r="W17" s="73"/>
      <c r="X17" s="73"/>
      <c r="Y17" s="73"/>
      <c r="Z17" s="73"/>
      <c r="AA17" s="73"/>
      <c r="AB17" s="73"/>
      <c r="AC17" s="73"/>
      <c r="AD17" s="74"/>
      <c r="AE17" s="73"/>
      <c r="AF17" s="56" t="s">
        <v>60</v>
      </c>
      <c r="AQ17" s="56"/>
    </row>
    <row r="18" spans="1:43" x14ac:dyDescent="0.35">
      <c r="A18" s="40">
        <f t="shared" si="0"/>
        <v>16554.810000000001</v>
      </c>
      <c r="F18" s="16" t="s">
        <v>3</v>
      </c>
      <c r="G18" s="17" t="s">
        <v>5</v>
      </c>
      <c r="H18" s="18">
        <v>45475</v>
      </c>
      <c r="I18" s="68">
        <v>45476</v>
      </c>
      <c r="J18" s="3">
        <f>I18+1</f>
        <v>45477</v>
      </c>
      <c r="K18" t="s">
        <v>28</v>
      </c>
      <c r="L18" s="69">
        <v>10</v>
      </c>
      <c r="M18" s="70">
        <v>0</v>
      </c>
      <c r="N18" s="71">
        <v>0</v>
      </c>
      <c r="O18" s="72"/>
      <c r="P18" s="72"/>
      <c r="Q18" s="72"/>
      <c r="R18" s="74">
        <f>L18</f>
        <v>10</v>
      </c>
      <c r="S18" s="74"/>
      <c r="T18" s="72"/>
      <c r="U18" s="72"/>
      <c r="V18" s="83"/>
      <c r="W18" s="72"/>
      <c r="X18" s="72"/>
      <c r="Y18" s="72"/>
      <c r="Z18" s="72"/>
      <c r="AA18" s="72"/>
      <c r="AB18" s="72"/>
      <c r="AC18" s="72"/>
      <c r="AD18" s="72"/>
      <c r="AE18" s="72"/>
    </row>
    <row r="19" spans="1:43" x14ac:dyDescent="0.35">
      <c r="A19" s="40">
        <f t="shared" si="0"/>
        <v>16029.890000000001</v>
      </c>
      <c r="F19" s="16" t="s">
        <v>3</v>
      </c>
      <c r="G19" s="17">
        <v>10966936</v>
      </c>
      <c r="H19" s="19">
        <v>45476</v>
      </c>
      <c r="I19" s="68">
        <v>45476</v>
      </c>
      <c r="J19" s="3">
        <f t="shared" ref="J19:J26" si="1">I19+1</f>
        <v>45477</v>
      </c>
      <c r="K19" s="47" t="s">
        <v>29</v>
      </c>
      <c r="L19" s="76">
        <v>524.91999999999996</v>
      </c>
      <c r="M19" s="70">
        <v>25</v>
      </c>
      <c r="N19" s="71">
        <v>0</v>
      </c>
      <c r="O19" s="72"/>
      <c r="P19" s="72"/>
      <c r="Q19" s="73"/>
      <c r="R19" s="73"/>
      <c r="S19" s="73"/>
      <c r="T19" s="73"/>
      <c r="U19" s="73"/>
      <c r="V19" s="74">
        <v>499.92</v>
      </c>
      <c r="W19" s="73"/>
      <c r="X19" s="73"/>
      <c r="Y19" s="73"/>
      <c r="Z19" s="73"/>
      <c r="AA19" s="73"/>
      <c r="AB19" s="73"/>
      <c r="AC19" s="73"/>
      <c r="AD19" s="73"/>
      <c r="AE19" s="73"/>
      <c r="AF19" s="81"/>
      <c r="AG19" s="81"/>
      <c r="AH19" s="47"/>
      <c r="AQ19" t="s">
        <v>159</v>
      </c>
    </row>
    <row r="20" spans="1:43" x14ac:dyDescent="0.35">
      <c r="A20" s="40">
        <f t="shared" si="0"/>
        <v>15618.050000000001</v>
      </c>
      <c r="F20" s="16" t="s">
        <v>3</v>
      </c>
      <c r="G20" s="17">
        <v>1123</v>
      </c>
      <c r="H20" s="18">
        <v>45386</v>
      </c>
      <c r="I20" s="68">
        <v>45476</v>
      </c>
      <c r="J20" s="3">
        <f t="shared" si="1"/>
        <v>45477</v>
      </c>
      <c r="K20" t="s">
        <v>24</v>
      </c>
      <c r="L20" s="69">
        <v>411.84</v>
      </c>
      <c r="M20" s="70">
        <v>68.64</v>
      </c>
      <c r="N20" s="71">
        <v>0</v>
      </c>
      <c r="O20" s="72"/>
      <c r="P20" s="72"/>
      <c r="Q20" s="73"/>
      <c r="R20" s="73"/>
      <c r="S20" s="73"/>
      <c r="T20" s="74"/>
      <c r="U20" s="73"/>
      <c r="V20" s="74"/>
      <c r="W20" s="73"/>
      <c r="X20" s="73"/>
      <c r="Y20" s="73">
        <v>343.2</v>
      </c>
      <c r="Z20" s="74"/>
      <c r="AA20" s="74"/>
      <c r="AB20" s="74"/>
      <c r="AC20" s="74"/>
      <c r="AD20" s="73"/>
      <c r="AE20" s="73"/>
      <c r="AQ20" s="56"/>
    </row>
    <row r="21" spans="1:43" ht="15.75" customHeight="1" x14ac:dyDescent="0.35">
      <c r="A21" s="40">
        <f t="shared" si="0"/>
        <v>15206.210000000001</v>
      </c>
      <c r="F21" s="16" t="s">
        <v>3</v>
      </c>
      <c r="G21" s="20">
        <v>1183</v>
      </c>
      <c r="H21" s="19">
        <v>45475</v>
      </c>
      <c r="I21" s="68">
        <v>45476</v>
      </c>
      <c r="J21" s="3">
        <f t="shared" si="1"/>
        <v>45477</v>
      </c>
      <c r="K21" t="s">
        <v>24</v>
      </c>
      <c r="L21" s="69">
        <v>411.84</v>
      </c>
      <c r="M21" s="70">
        <v>68.64</v>
      </c>
      <c r="N21" s="71">
        <v>0</v>
      </c>
      <c r="O21" s="78"/>
      <c r="P21" s="78"/>
      <c r="Q21" s="79"/>
      <c r="R21" s="79"/>
      <c r="S21" s="79"/>
      <c r="T21" s="74"/>
      <c r="U21" s="79"/>
      <c r="V21" s="80"/>
      <c r="W21" s="79"/>
      <c r="X21" s="79"/>
      <c r="Y21" s="73">
        <v>343.2</v>
      </c>
      <c r="Z21" s="74"/>
      <c r="AA21" s="74"/>
      <c r="AB21" s="74"/>
      <c r="AC21" s="74"/>
      <c r="AD21" s="79"/>
      <c r="AE21" s="79"/>
      <c r="AF21" s="81"/>
      <c r="AG21" s="81"/>
      <c r="AH21" s="47"/>
    </row>
    <row r="22" spans="1:43" x14ac:dyDescent="0.35">
      <c r="A22" s="40">
        <f t="shared" si="0"/>
        <v>15148.61</v>
      </c>
      <c r="F22" s="16" t="s">
        <v>3</v>
      </c>
      <c r="G22" s="17">
        <v>3842</v>
      </c>
      <c r="H22" s="19">
        <v>45436</v>
      </c>
      <c r="I22" s="68">
        <v>45476</v>
      </c>
      <c r="J22" s="3">
        <f t="shared" si="1"/>
        <v>45477</v>
      </c>
      <c r="K22" s="47" t="s">
        <v>23</v>
      </c>
      <c r="L22" s="76">
        <v>57.6</v>
      </c>
      <c r="M22" s="70">
        <v>9.6</v>
      </c>
      <c r="N22" s="71">
        <v>0</v>
      </c>
      <c r="O22" s="72"/>
      <c r="P22" s="82"/>
      <c r="Q22" s="74">
        <v>48</v>
      </c>
      <c r="R22" s="73"/>
      <c r="S22" s="73"/>
      <c r="T22" s="73"/>
      <c r="U22" s="73"/>
      <c r="V22" s="74"/>
      <c r="W22" s="72"/>
      <c r="X22" s="72"/>
      <c r="Y22" s="73"/>
      <c r="Z22" s="73"/>
      <c r="AA22" s="73"/>
      <c r="AB22" s="73"/>
      <c r="AC22" s="73"/>
      <c r="AD22" s="73"/>
      <c r="AE22" s="73"/>
      <c r="AF22" s="81"/>
      <c r="AG22" s="81"/>
      <c r="AH22" s="47"/>
    </row>
    <row r="23" spans="1:43" x14ac:dyDescent="0.35">
      <c r="A23" s="40">
        <f t="shared" si="0"/>
        <v>15068.61</v>
      </c>
      <c r="F23" s="16" t="s">
        <v>3</v>
      </c>
      <c r="G23" s="17" t="s">
        <v>5</v>
      </c>
      <c r="H23" s="18">
        <v>45445</v>
      </c>
      <c r="I23" s="68">
        <v>45476</v>
      </c>
      <c r="J23" s="3">
        <f t="shared" si="1"/>
        <v>45477</v>
      </c>
      <c r="K23" t="s">
        <v>30</v>
      </c>
      <c r="L23" s="69">
        <v>80</v>
      </c>
      <c r="M23" s="70">
        <v>0</v>
      </c>
      <c r="N23" s="71">
        <v>0</v>
      </c>
      <c r="O23" s="72"/>
      <c r="P23" s="72"/>
      <c r="Q23" s="72"/>
      <c r="R23" s="72"/>
      <c r="S23" s="72"/>
      <c r="T23" s="72"/>
      <c r="U23" s="72"/>
      <c r="V23" s="83"/>
      <c r="W23" s="72"/>
      <c r="X23" s="72">
        <f>L23</f>
        <v>80</v>
      </c>
      <c r="Y23" s="72"/>
      <c r="Z23" s="72"/>
      <c r="AA23" s="72"/>
      <c r="AB23" s="72"/>
      <c r="AC23" s="72"/>
      <c r="AD23" s="74"/>
      <c r="AE23" s="72"/>
      <c r="AF23" s="56" t="s">
        <v>61</v>
      </c>
    </row>
    <row r="24" spans="1:43" x14ac:dyDescent="0.35">
      <c r="A24" s="40">
        <f t="shared" si="0"/>
        <v>14914.94</v>
      </c>
      <c r="F24" s="16" t="s">
        <v>3</v>
      </c>
      <c r="G24" s="17">
        <v>110</v>
      </c>
      <c r="H24" s="18">
        <v>45480</v>
      </c>
      <c r="I24" s="68">
        <v>45476</v>
      </c>
      <c r="J24" s="3">
        <f t="shared" si="1"/>
        <v>45477</v>
      </c>
      <c r="K24" s="47" t="s">
        <v>31</v>
      </c>
      <c r="L24" s="76">
        <v>153.66999999999999</v>
      </c>
      <c r="M24" s="70">
        <v>0</v>
      </c>
      <c r="N24" s="71">
        <v>0</v>
      </c>
      <c r="O24" s="74">
        <f>L24</f>
        <v>153.66999999999999</v>
      </c>
      <c r="P24" s="72"/>
      <c r="Q24" s="73"/>
      <c r="R24" s="73"/>
      <c r="S24" s="73"/>
      <c r="T24" s="79"/>
      <c r="U24" s="73"/>
      <c r="V24" s="74"/>
      <c r="W24" s="73"/>
      <c r="X24" s="73"/>
      <c r="Y24" s="79"/>
      <c r="Z24" s="79"/>
      <c r="AA24" s="79"/>
      <c r="AB24" s="79"/>
      <c r="AC24" s="79"/>
      <c r="AD24" s="73"/>
      <c r="AE24" s="73"/>
      <c r="AF24" s="81"/>
      <c r="AG24" s="81"/>
      <c r="AH24" s="47"/>
    </row>
    <row r="25" spans="1:43" x14ac:dyDescent="0.35">
      <c r="A25" s="40">
        <f t="shared" si="0"/>
        <v>14625.94</v>
      </c>
      <c r="F25" s="16" t="s">
        <v>3</v>
      </c>
      <c r="G25" s="17">
        <v>307809</v>
      </c>
      <c r="H25" s="18">
        <v>45470</v>
      </c>
      <c r="I25" s="68">
        <v>45476</v>
      </c>
      <c r="J25" s="3">
        <f t="shared" si="1"/>
        <v>45477</v>
      </c>
      <c r="K25" s="47" t="s">
        <v>32</v>
      </c>
      <c r="L25" s="76">
        <v>289</v>
      </c>
      <c r="M25" s="70">
        <v>48.17</v>
      </c>
      <c r="N25" s="71">
        <v>0</v>
      </c>
      <c r="O25" s="72"/>
      <c r="P25" s="72"/>
      <c r="Q25" s="73"/>
      <c r="R25" s="73"/>
      <c r="S25" s="73"/>
      <c r="T25" s="73"/>
      <c r="U25" s="73"/>
      <c r="V25" s="74"/>
      <c r="W25" s="73"/>
      <c r="X25" s="73"/>
      <c r="Y25" s="73"/>
      <c r="Z25" s="73"/>
      <c r="AA25" s="73"/>
      <c r="AB25" s="73"/>
      <c r="AC25" s="73"/>
      <c r="AD25" s="74">
        <v>240.83</v>
      </c>
      <c r="AE25" s="73"/>
      <c r="AF25" s="81" t="s">
        <v>62</v>
      </c>
      <c r="AG25" s="81"/>
      <c r="AH25" s="47"/>
    </row>
    <row r="26" spans="1:43" x14ac:dyDescent="0.35">
      <c r="A26" s="40">
        <f t="shared" si="0"/>
        <v>14563.54</v>
      </c>
      <c r="F26" s="16" t="s">
        <v>3</v>
      </c>
      <c r="G26" s="17" t="s">
        <v>8</v>
      </c>
      <c r="H26" s="19">
        <v>45440</v>
      </c>
      <c r="I26" s="68">
        <v>45476</v>
      </c>
      <c r="J26" s="3">
        <f t="shared" si="1"/>
        <v>45477</v>
      </c>
      <c r="K26" s="47" t="s">
        <v>33</v>
      </c>
      <c r="L26" s="76">
        <v>62.4</v>
      </c>
      <c r="M26" s="70">
        <v>10.4</v>
      </c>
      <c r="N26" s="71">
        <v>0</v>
      </c>
      <c r="O26" s="72"/>
      <c r="P26" s="72"/>
      <c r="Q26" s="73"/>
      <c r="R26" s="73"/>
      <c r="S26" s="74">
        <v>52</v>
      </c>
      <c r="T26" s="73"/>
      <c r="U26" s="73"/>
      <c r="V26" s="74"/>
      <c r="W26" s="73"/>
      <c r="X26" s="73"/>
      <c r="Y26" s="73"/>
      <c r="Z26" s="73"/>
      <c r="AA26" s="73"/>
      <c r="AB26" s="73"/>
      <c r="AE26" s="73"/>
      <c r="AF26" s="56" t="s">
        <v>63</v>
      </c>
      <c r="AG26" s="81"/>
      <c r="AH26" s="47"/>
    </row>
    <row r="27" spans="1:43" x14ac:dyDescent="0.35">
      <c r="A27" s="41">
        <f t="shared" si="0"/>
        <v>14151.7</v>
      </c>
      <c r="F27" s="21" t="s">
        <v>3</v>
      </c>
      <c r="G27" s="22">
        <v>1247</v>
      </c>
      <c r="H27" s="23">
        <v>45509</v>
      </c>
      <c r="I27" s="84" t="s">
        <v>64</v>
      </c>
      <c r="J27" s="85">
        <v>45526</v>
      </c>
      <c r="K27" s="47" t="s">
        <v>24</v>
      </c>
      <c r="L27" s="76">
        <v>411.84</v>
      </c>
      <c r="M27" s="70">
        <v>68.64</v>
      </c>
      <c r="N27" s="71">
        <v>0</v>
      </c>
      <c r="P27" s="72"/>
      <c r="Q27" s="73"/>
      <c r="R27" s="73"/>
      <c r="S27" s="73"/>
      <c r="T27" s="73"/>
      <c r="U27" s="73"/>
      <c r="V27" s="74"/>
      <c r="W27" s="73"/>
      <c r="X27" s="73"/>
      <c r="Y27" s="73">
        <v>343.2</v>
      </c>
      <c r="Z27" s="73"/>
      <c r="AA27" s="73"/>
      <c r="AB27" s="73"/>
      <c r="AC27" s="73"/>
      <c r="AD27" s="73"/>
      <c r="AE27" s="73"/>
      <c r="AF27" s="81"/>
      <c r="AG27" s="81"/>
      <c r="AH27" s="47"/>
    </row>
    <row r="28" spans="1:43" x14ac:dyDescent="0.35">
      <c r="A28" s="41">
        <f t="shared" si="0"/>
        <v>13942.150000000001</v>
      </c>
      <c r="F28" s="21" t="s">
        <v>3</v>
      </c>
      <c r="G28" s="22">
        <v>111</v>
      </c>
      <c r="H28" s="23" t="s">
        <v>9</v>
      </c>
      <c r="I28" s="84" t="s">
        <v>64</v>
      </c>
      <c r="J28" s="85">
        <v>45526</v>
      </c>
      <c r="K28" s="47" t="s">
        <v>31</v>
      </c>
      <c r="L28" s="76">
        <v>209.55</v>
      </c>
      <c r="M28" s="70"/>
      <c r="N28" s="71">
        <v>0</v>
      </c>
      <c r="O28" s="72">
        <v>209.55</v>
      </c>
      <c r="P28" s="72"/>
      <c r="Q28" s="73"/>
      <c r="R28" s="73"/>
      <c r="S28" s="73"/>
      <c r="T28" s="73"/>
      <c r="U28" s="73"/>
      <c r="V28" s="74"/>
      <c r="W28" s="73"/>
      <c r="X28" s="73"/>
      <c r="Y28" s="73"/>
      <c r="Z28" s="73"/>
      <c r="AA28" s="73"/>
      <c r="AB28" s="73"/>
      <c r="AC28" s="73"/>
      <c r="AD28" s="73"/>
      <c r="AE28" s="73"/>
      <c r="AF28" s="81"/>
      <c r="AG28" s="81"/>
      <c r="AH28" s="47"/>
    </row>
    <row r="29" spans="1:43" x14ac:dyDescent="0.35">
      <c r="A29" s="42">
        <f t="shared" si="0"/>
        <v>13922.150000000001</v>
      </c>
      <c r="F29" s="24" t="s">
        <v>3</v>
      </c>
      <c r="G29" s="25">
        <v>2024001</v>
      </c>
      <c r="H29" s="26">
        <v>45533</v>
      </c>
      <c r="I29" s="86">
        <v>45565</v>
      </c>
      <c r="J29" s="85">
        <v>45566</v>
      </c>
      <c r="K29" s="47" t="s">
        <v>21</v>
      </c>
      <c r="L29" s="76">
        <v>20</v>
      </c>
      <c r="M29" s="70"/>
      <c r="N29" s="71">
        <v>0</v>
      </c>
      <c r="O29" s="72"/>
      <c r="P29" s="72"/>
      <c r="Q29" s="73"/>
      <c r="R29" s="73">
        <v>20</v>
      </c>
      <c r="S29" s="73"/>
      <c r="T29" s="73"/>
      <c r="U29" s="73"/>
      <c r="V29" s="74"/>
      <c r="W29" s="73"/>
      <c r="X29" s="73"/>
      <c r="Y29" s="73"/>
      <c r="Z29" s="73"/>
      <c r="AA29" s="73"/>
      <c r="AB29" s="73"/>
      <c r="AC29" s="73"/>
      <c r="AD29" s="73"/>
      <c r="AE29" s="73"/>
      <c r="AF29" s="81"/>
      <c r="AG29" s="81"/>
      <c r="AH29" s="47"/>
    </row>
    <row r="30" spans="1:43" x14ac:dyDescent="0.35">
      <c r="A30" s="43">
        <f t="shared" si="0"/>
        <v>13510.310000000001</v>
      </c>
      <c r="F30" s="24" t="s">
        <v>3</v>
      </c>
      <c r="G30" s="25">
        <v>1302</v>
      </c>
      <c r="H30" s="26" t="s">
        <v>10</v>
      </c>
      <c r="I30" s="86">
        <v>45565</v>
      </c>
      <c r="J30" s="85">
        <v>45566</v>
      </c>
      <c r="K30" s="47" t="s">
        <v>24</v>
      </c>
      <c r="L30" s="76">
        <v>411.84</v>
      </c>
      <c r="M30" s="87">
        <v>68.64</v>
      </c>
      <c r="N30" s="71">
        <v>0</v>
      </c>
      <c r="O30" s="72"/>
      <c r="P30" s="72"/>
      <c r="Q30" s="73"/>
      <c r="R30" s="73"/>
      <c r="S30" s="73"/>
      <c r="T30" s="73"/>
      <c r="U30" s="73"/>
      <c r="V30" s="74"/>
      <c r="W30" s="73"/>
      <c r="X30" s="73"/>
      <c r="Y30" s="73">
        <v>343.2</v>
      </c>
      <c r="Z30" s="73"/>
      <c r="AA30" s="73"/>
      <c r="AB30" s="73"/>
      <c r="AC30" s="73"/>
      <c r="AD30" s="73"/>
      <c r="AE30" s="73"/>
      <c r="AG30" s="81"/>
      <c r="AH30" s="47"/>
    </row>
    <row r="31" spans="1:43" s="89" customFormat="1" x14ac:dyDescent="0.35">
      <c r="A31" s="43">
        <f t="shared" si="0"/>
        <v>13279.800000000001</v>
      </c>
      <c r="B31" s="88"/>
      <c r="D31" s="90"/>
      <c r="E31" s="88"/>
      <c r="F31" s="24" t="s">
        <v>3</v>
      </c>
      <c r="G31" s="25">
        <v>112</v>
      </c>
      <c r="H31" s="26">
        <v>45559</v>
      </c>
      <c r="I31" s="91" t="s">
        <v>65</v>
      </c>
      <c r="J31" s="85">
        <v>45566</v>
      </c>
      <c r="K31" s="47" t="s">
        <v>31</v>
      </c>
      <c r="L31" s="92">
        <v>230.51</v>
      </c>
      <c r="M31" s="93"/>
      <c r="N31" s="71">
        <v>0</v>
      </c>
      <c r="O31" s="72">
        <v>230.51</v>
      </c>
      <c r="P31" s="72"/>
      <c r="Q31" s="94"/>
      <c r="R31" s="94"/>
      <c r="S31" s="94"/>
      <c r="T31" s="94"/>
      <c r="U31" s="94"/>
      <c r="V31" s="95"/>
      <c r="W31" s="94"/>
      <c r="X31" s="94"/>
      <c r="Y31" s="94"/>
      <c r="Z31" s="94"/>
      <c r="AA31" s="94"/>
      <c r="AB31" s="94"/>
      <c r="AC31" s="94"/>
      <c r="AD31" s="94"/>
      <c r="AE31" s="94"/>
      <c r="AF31" s="96"/>
      <c r="AG31" s="96"/>
      <c r="AH31" s="97"/>
    </row>
    <row r="32" spans="1:43" x14ac:dyDescent="0.35">
      <c r="A32" s="44">
        <f t="shared" si="0"/>
        <v>12737.59</v>
      </c>
      <c r="F32" s="27" t="s">
        <v>3</v>
      </c>
      <c r="G32" s="28">
        <v>116373</v>
      </c>
      <c r="H32" s="29" t="s">
        <v>11</v>
      </c>
      <c r="I32" s="86">
        <v>45594</v>
      </c>
      <c r="J32" s="85">
        <v>45595</v>
      </c>
      <c r="K32" s="47" t="s">
        <v>29</v>
      </c>
      <c r="L32" s="98">
        <v>542.21</v>
      </c>
      <c r="M32" s="99">
        <v>23.85</v>
      </c>
      <c r="N32" s="71">
        <v>0</v>
      </c>
      <c r="O32" s="72"/>
      <c r="P32" s="72"/>
      <c r="Q32" s="72"/>
      <c r="R32" s="72"/>
      <c r="S32" s="72"/>
      <c r="T32" s="72"/>
      <c r="U32" s="72"/>
      <c r="V32" s="83">
        <v>518.36</v>
      </c>
      <c r="W32" s="72"/>
      <c r="X32" s="72"/>
      <c r="Y32" s="72"/>
      <c r="Z32" s="72"/>
      <c r="AA32" s="72"/>
      <c r="AB32" s="72"/>
      <c r="AC32" s="72"/>
      <c r="AD32" s="72"/>
      <c r="AE32" s="72"/>
      <c r="AF32" s="81"/>
      <c r="AG32" s="81"/>
      <c r="AH32" s="47"/>
    </row>
    <row r="33" spans="1:36" x14ac:dyDescent="0.35">
      <c r="A33" s="44">
        <f t="shared" si="0"/>
        <v>12496.84</v>
      </c>
      <c r="F33" s="27" t="s">
        <v>3</v>
      </c>
      <c r="G33" s="28">
        <v>113</v>
      </c>
      <c r="H33" s="29">
        <v>45594</v>
      </c>
      <c r="I33" s="86">
        <v>45594</v>
      </c>
      <c r="J33" s="85">
        <v>45595</v>
      </c>
      <c r="K33" s="47" t="s">
        <v>31</v>
      </c>
      <c r="L33" s="76">
        <v>240.75</v>
      </c>
      <c r="M33" s="87"/>
      <c r="N33" s="71">
        <v>0</v>
      </c>
      <c r="O33" s="72">
        <v>230.51</v>
      </c>
      <c r="P33" s="72">
        <v>10.24</v>
      </c>
      <c r="Q33" s="73"/>
      <c r="R33" s="73"/>
      <c r="S33" s="73"/>
      <c r="T33" s="73"/>
      <c r="U33" s="73"/>
      <c r="V33" s="74"/>
      <c r="W33" s="73"/>
      <c r="X33" s="73"/>
      <c r="Y33" s="73"/>
      <c r="Z33" s="73"/>
      <c r="AA33" s="73"/>
      <c r="AB33" s="73"/>
      <c r="AC33" s="73"/>
      <c r="AD33" s="73"/>
      <c r="AE33" s="73"/>
      <c r="AF33" s="81"/>
      <c r="AG33" s="81"/>
      <c r="AH33" s="47"/>
    </row>
    <row r="34" spans="1:36" x14ac:dyDescent="0.35">
      <c r="A34" s="44">
        <f t="shared" si="0"/>
        <v>12085</v>
      </c>
      <c r="F34" s="27" t="s">
        <v>3</v>
      </c>
      <c r="G34" s="28">
        <v>1410</v>
      </c>
      <c r="H34" s="29">
        <v>45587</v>
      </c>
      <c r="I34" s="86">
        <v>45594</v>
      </c>
      <c r="J34" s="85">
        <v>45595</v>
      </c>
      <c r="K34" t="s">
        <v>24</v>
      </c>
      <c r="L34" s="76">
        <v>411.84</v>
      </c>
      <c r="M34" s="87">
        <v>68.64</v>
      </c>
      <c r="N34" s="71">
        <v>0</v>
      </c>
      <c r="O34" s="72"/>
      <c r="P34" s="72"/>
      <c r="Q34" s="73"/>
      <c r="R34" s="73"/>
      <c r="S34" s="73"/>
      <c r="T34" s="73"/>
      <c r="U34" s="73"/>
      <c r="V34" s="74"/>
      <c r="W34" s="73"/>
      <c r="X34" s="73"/>
      <c r="Y34" s="73">
        <v>343.2</v>
      </c>
      <c r="Z34" s="73"/>
      <c r="AA34" s="73"/>
      <c r="AB34" s="73"/>
      <c r="AC34" s="73"/>
      <c r="AD34" s="73"/>
      <c r="AE34" s="73"/>
      <c r="AG34" s="81"/>
      <c r="AH34" s="47"/>
    </row>
    <row r="35" spans="1:36" x14ac:dyDescent="0.35">
      <c r="A35" s="44">
        <f t="shared" si="0"/>
        <v>12035</v>
      </c>
      <c r="F35" s="27" t="s">
        <v>3</v>
      </c>
      <c r="G35" s="30" t="s">
        <v>12</v>
      </c>
      <c r="H35" s="29">
        <v>45425</v>
      </c>
      <c r="I35" s="86">
        <v>45594</v>
      </c>
      <c r="J35" s="85">
        <v>45595</v>
      </c>
      <c r="K35" t="s">
        <v>26</v>
      </c>
      <c r="L35" s="76">
        <v>50</v>
      </c>
      <c r="M35" s="87"/>
      <c r="N35" s="71">
        <v>0</v>
      </c>
      <c r="O35" s="72"/>
      <c r="P35" s="72"/>
      <c r="Q35" s="73"/>
      <c r="R35" s="73"/>
      <c r="S35" s="73"/>
      <c r="T35" s="73"/>
      <c r="U35" s="73"/>
      <c r="V35" s="74"/>
      <c r="W35" s="73"/>
      <c r="X35" s="73"/>
      <c r="Y35" s="73"/>
      <c r="Z35" s="73">
        <v>50</v>
      </c>
      <c r="AA35" s="73"/>
      <c r="AB35" s="73"/>
      <c r="AC35" s="73"/>
      <c r="AD35" s="73"/>
      <c r="AE35" s="73"/>
      <c r="AG35" s="81"/>
      <c r="AH35" s="47"/>
    </row>
    <row r="36" spans="1:36" x14ac:dyDescent="0.35">
      <c r="A36" s="38">
        <f t="shared" si="0"/>
        <v>12015</v>
      </c>
      <c r="B36" s="100"/>
      <c r="C36" s="67"/>
      <c r="F36" s="7" t="s">
        <v>3</v>
      </c>
      <c r="G36" s="8">
        <v>2024005</v>
      </c>
      <c r="H36" s="31">
        <v>45622</v>
      </c>
      <c r="I36" s="84" t="s">
        <v>13</v>
      </c>
      <c r="J36" s="84" t="s">
        <v>13</v>
      </c>
      <c r="K36" t="s">
        <v>28</v>
      </c>
      <c r="L36" s="76">
        <v>20</v>
      </c>
      <c r="M36" s="87"/>
      <c r="N36" s="71">
        <v>0</v>
      </c>
      <c r="O36" s="72"/>
      <c r="P36" s="72"/>
      <c r="Q36" s="73"/>
      <c r="R36" s="73">
        <v>20</v>
      </c>
      <c r="S36" s="73"/>
      <c r="T36" s="73"/>
      <c r="U36" s="73"/>
      <c r="V36" s="74"/>
      <c r="W36" s="73"/>
      <c r="X36" s="73"/>
      <c r="Y36" s="73"/>
      <c r="Z36" s="73"/>
      <c r="AA36" s="73"/>
      <c r="AB36" s="73"/>
      <c r="AC36" s="73"/>
      <c r="AD36" s="73"/>
      <c r="AE36" s="73"/>
      <c r="AG36" s="81"/>
      <c r="AH36" s="47"/>
    </row>
    <row r="37" spans="1:36" ht="21.5" customHeight="1" x14ac:dyDescent="0.35">
      <c r="A37" s="38">
        <f t="shared" si="0"/>
        <v>12432.39</v>
      </c>
      <c r="B37" s="100"/>
      <c r="C37" s="68" t="s">
        <v>58</v>
      </c>
      <c r="D37" s="128">
        <v>417.39</v>
      </c>
      <c r="E37" s="133" t="s">
        <v>158</v>
      </c>
      <c r="F37" s="7"/>
      <c r="G37" s="8"/>
      <c r="H37" s="31"/>
      <c r="I37" s="84"/>
      <c r="J37" s="84"/>
      <c r="L37" s="76"/>
      <c r="M37" s="87"/>
      <c r="N37" s="71">
        <v>0</v>
      </c>
      <c r="O37" s="72"/>
      <c r="P37" s="72"/>
      <c r="Q37" s="73"/>
      <c r="R37" s="73"/>
      <c r="S37" s="73"/>
      <c r="T37" s="73"/>
      <c r="U37" s="73"/>
      <c r="V37" s="74"/>
      <c r="W37" s="73"/>
      <c r="X37" s="73"/>
      <c r="Y37" s="73"/>
      <c r="Z37" s="73"/>
      <c r="AA37" s="73"/>
      <c r="AB37" s="73"/>
      <c r="AC37" s="73"/>
      <c r="AD37" s="73"/>
      <c r="AE37" s="73"/>
      <c r="AG37" s="81"/>
      <c r="AH37" s="47"/>
    </row>
    <row r="38" spans="1:36" x14ac:dyDescent="0.35">
      <c r="A38" s="38">
        <f t="shared" si="0"/>
        <v>12201.88</v>
      </c>
      <c r="F38" s="7" t="s">
        <v>3</v>
      </c>
      <c r="G38" s="8">
        <v>114</v>
      </c>
      <c r="H38" s="9" t="s">
        <v>13</v>
      </c>
      <c r="I38" s="84" t="s">
        <v>13</v>
      </c>
      <c r="J38" s="84" t="s">
        <v>13</v>
      </c>
      <c r="K38" s="47" t="s">
        <v>31</v>
      </c>
      <c r="L38" s="76">
        <v>230.51</v>
      </c>
      <c r="M38" s="87"/>
      <c r="N38" s="71">
        <v>0</v>
      </c>
      <c r="O38" s="72">
        <v>230.51</v>
      </c>
      <c r="P38" s="72"/>
      <c r="Q38" s="73"/>
      <c r="R38" s="73"/>
      <c r="S38" s="73"/>
      <c r="T38" s="73"/>
      <c r="U38" s="73"/>
      <c r="V38" s="74"/>
      <c r="W38" s="73"/>
      <c r="X38" s="73"/>
      <c r="Y38" s="73"/>
      <c r="Z38" s="73"/>
      <c r="AA38" s="73"/>
      <c r="AB38" s="73"/>
      <c r="AC38" s="73"/>
      <c r="AD38" s="73"/>
      <c r="AE38" s="73"/>
      <c r="AG38" s="81"/>
      <c r="AH38" s="47"/>
      <c r="AI38" s="56"/>
      <c r="AJ38" s="56"/>
    </row>
    <row r="39" spans="1:36" x14ac:dyDescent="0.35">
      <c r="A39" s="38">
        <f t="shared" si="0"/>
        <v>12093.88</v>
      </c>
      <c r="B39" s="100"/>
      <c r="C39" s="67"/>
      <c r="F39" s="7" t="s">
        <v>3</v>
      </c>
      <c r="G39" s="8">
        <v>17559</v>
      </c>
      <c r="H39" s="31">
        <v>45596</v>
      </c>
      <c r="I39" s="84" t="s">
        <v>13</v>
      </c>
      <c r="J39" s="84" t="s">
        <v>13</v>
      </c>
      <c r="K39" t="s">
        <v>34</v>
      </c>
      <c r="L39" s="76">
        <v>108</v>
      </c>
      <c r="M39" s="87"/>
      <c r="N39" s="71">
        <v>0</v>
      </c>
      <c r="O39" s="72"/>
      <c r="P39" s="72"/>
      <c r="Q39" s="73"/>
      <c r="R39" s="73"/>
      <c r="S39" s="73"/>
      <c r="T39" s="73"/>
      <c r="U39" s="73"/>
      <c r="V39" s="74"/>
      <c r="W39" s="73"/>
      <c r="X39" s="73"/>
      <c r="Y39" s="73"/>
      <c r="Z39" s="73"/>
      <c r="AA39" s="73"/>
      <c r="AB39" s="73"/>
      <c r="AC39" s="73">
        <v>108</v>
      </c>
      <c r="AD39" s="73"/>
      <c r="AE39" s="73"/>
      <c r="AG39" s="81"/>
      <c r="AH39" s="47"/>
    </row>
    <row r="40" spans="1:36" x14ac:dyDescent="0.35">
      <c r="A40" s="37">
        <f t="shared" si="0"/>
        <v>12073.88</v>
      </c>
      <c r="F40" s="1" t="s">
        <v>3</v>
      </c>
      <c r="G40" s="2">
        <v>2024006</v>
      </c>
      <c r="H40" s="32">
        <v>45661</v>
      </c>
      <c r="I40" s="84" t="s">
        <v>66</v>
      </c>
      <c r="J40" s="101" t="s">
        <v>66</v>
      </c>
      <c r="K40" t="s">
        <v>28</v>
      </c>
      <c r="L40" s="76">
        <v>20</v>
      </c>
      <c r="M40" s="87"/>
      <c r="N40" s="71">
        <v>0</v>
      </c>
      <c r="O40" s="72"/>
      <c r="P40" s="72"/>
      <c r="Q40" s="73"/>
      <c r="R40" s="73">
        <v>20</v>
      </c>
      <c r="S40" s="73"/>
      <c r="T40" s="73"/>
      <c r="U40" s="73"/>
      <c r="V40" s="74"/>
      <c r="W40" s="73"/>
      <c r="X40" s="73"/>
      <c r="Y40" s="73"/>
      <c r="Z40" s="73"/>
      <c r="AA40" s="73"/>
      <c r="AB40" s="73"/>
      <c r="AC40" s="73"/>
      <c r="AD40" s="73"/>
      <c r="AE40" s="73"/>
      <c r="AG40" s="81"/>
      <c r="AH40" s="47"/>
    </row>
    <row r="41" spans="1:36" x14ac:dyDescent="0.35">
      <c r="A41" s="37">
        <f t="shared" si="0"/>
        <v>11913.22</v>
      </c>
      <c r="B41" s="100"/>
      <c r="C41" s="67"/>
      <c r="F41" s="1" t="s">
        <v>3</v>
      </c>
      <c r="G41" s="2">
        <v>115</v>
      </c>
      <c r="H41" s="32">
        <v>45666</v>
      </c>
      <c r="I41" s="84" t="s">
        <v>66</v>
      </c>
      <c r="J41" s="101" t="s">
        <v>66</v>
      </c>
      <c r="K41" s="47" t="s">
        <v>31</v>
      </c>
      <c r="L41" s="76">
        <v>160.66</v>
      </c>
      <c r="M41" s="87"/>
      <c r="N41" s="71">
        <v>0</v>
      </c>
      <c r="O41" s="72">
        <v>160.66</v>
      </c>
      <c r="P41" s="72"/>
      <c r="Q41" s="73"/>
      <c r="R41" s="73"/>
      <c r="S41" s="73"/>
      <c r="T41" s="73"/>
      <c r="U41" s="73"/>
      <c r="V41" s="74"/>
      <c r="W41" s="73"/>
      <c r="X41" s="73"/>
      <c r="Y41" s="73"/>
      <c r="Z41" s="73"/>
      <c r="AA41" s="73"/>
      <c r="AB41" s="73"/>
      <c r="AC41" s="73"/>
      <c r="AD41" s="73"/>
      <c r="AE41" s="73"/>
      <c r="AG41" s="81"/>
      <c r="AH41" s="47"/>
    </row>
    <row r="42" spans="1:36" x14ac:dyDescent="0.35">
      <c r="A42" s="40">
        <f t="shared" si="0"/>
        <v>11893.22</v>
      </c>
      <c r="B42" s="100"/>
      <c r="C42" s="67"/>
      <c r="F42" s="16" t="s">
        <v>3</v>
      </c>
      <c r="G42" s="33" t="s">
        <v>14</v>
      </c>
      <c r="H42" s="34">
        <v>45700</v>
      </c>
      <c r="I42" s="86">
        <v>45701</v>
      </c>
      <c r="J42" s="86">
        <v>45701</v>
      </c>
      <c r="K42" t="s">
        <v>28</v>
      </c>
      <c r="L42" s="76">
        <v>20</v>
      </c>
      <c r="M42" s="87"/>
      <c r="N42" s="71">
        <v>0</v>
      </c>
      <c r="O42" s="72"/>
      <c r="P42" s="72"/>
      <c r="Q42" s="73"/>
      <c r="R42" s="73">
        <v>20</v>
      </c>
      <c r="S42" s="73"/>
      <c r="T42" s="73"/>
      <c r="U42" s="73"/>
      <c r="V42" s="74"/>
      <c r="W42" s="73"/>
      <c r="X42" s="73"/>
      <c r="Y42" s="73"/>
      <c r="Z42" s="73"/>
      <c r="AA42" s="73"/>
      <c r="AB42" s="73"/>
      <c r="AC42" s="73"/>
      <c r="AD42" s="73"/>
      <c r="AE42" s="73"/>
      <c r="AG42" s="81"/>
      <c r="AH42" s="47"/>
    </row>
    <row r="43" spans="1:36" x14ac:dyDescent="0.35">
      <c r="A43" s="40">
        <f t="shared" si="0"/>
        <v>11244.609999999999</v>
      </c>
      <c r="B43" s="100"/>
      <c r="C43" s="67"/>
      <c r="F43" s="16" t="s">
        <v>3</v>
      </c>
      <c r="G43" s="33">
        <v>12256506</v>
      </c>
      <c r="H43" s="34">
        <v>45661</v>
      </c>
      <c r="I43" s="86">
        <v>45701</v>
      </c>
      <c r="J43" s="86">
        <v>45701</v>
      </c>
      <c r="K43" t="s">
        <v>29</v>
      </c>
      <c r="L43" s="76">
        <v>648.61</v>
      </c>
      <c r="M43" s="87">
        <v>30.89</v>
      </c>
      <c r="N43" s="71">
        <v>0</v>
      </c>
      <c r="O43" s="72"/>
      <c r="P43" s="72"/>
      <c r="Q43" s="73"/>
      <c r="R43" s="73"/>
      <c r="S43" s="73"/>
      <c r="T43" s="73"/>
      <c r="U43" s="73"/>
      <c r="V43" s="74">
        <v>617.72</v>
      </c>
      <c r="W43" s="73"/>
      <c r="X43" s="73"/>
      <c r="Y43" s="73"/>
      <c r="Z43" s="73"/>
      <c r="AA43" s="73"/>
      <c r="AB43" s="73"/>
      <c r="AC43" s="73"/>
      <c r="AD43" s="73"/>
      <c r="AE43" s="73"/>
      <c r="AG43" s="81"/>
      <c r="AH43" s="47"/>
    </row>
    <row r="44" spans="1:36" ht="13.75" customHeight="1" x14ac:dyDescent="0.35">
      <c r="A44" s="40">
        <f t="shared" si="0"/>
        <v>11043.439999999999</v>
      </c>
      <c r="B44" s="100"/>
      <c r="C44" s="67"/>
      <c r="F44" s="16" t="s">
        <v>3</v>
      </c>
      <c r="G44" s="33">
        <v>116</v>
      </c>
      <c r="H44" s="34">
        <v>45700</v>
      </c>
      <c r="I44" s="86">
        <v>45701</v>
      </c>
      <c r="J44" s="86">
        <v>45701</v>
      </c>
      <c r="K44" s="47" t="s">
        <v>31</v>
      </c>
      <c r="L44" s="76">
        <v>201.17</v>
      </c>
      <c r="M44" s="87"/>
      <c r="N44" s="71">
        <v>0</v>
      </c>
      <c r="O44" s="72">
        <v>201.17</v>
      </c>
      <c r="P44" s="72"/>
      <c r="Q44" s="73"/>
      <c r="R44" s="73"/>
      <c r="S44" s="73"/>
      <c r="T44" s="73"/>
      <c r="U44" s="73"/>
      <c r="V44" s="74"/>
      <c r="W44" s="73"/>
      <c r="X44" s="73"/>
      <c r="Y44" s="73"/>
      <c r="Z44" s="73"/>
      <c r="AA44" s="73"/>
      <c r="AB44" s="73"/>
      <c r="AC44" s="73"/>
      <c r="AD44" s="73"/>
      <c r="AE44" s="73"/>
      <c r="AG44" s="81"/>
      <c r="AH44" s="47"/>
    </row>
    <row r="45" spans="1:36" x14ac:dyDescent="0.35">
      <c r="A45" s="40">
        <f t="shared" si="0"/>
        <v>10631.599999999999</v>
      </c>
      <c r="B45" s="100"/>
      <c r="C45" s="67"/>
      <c r="F45" s="16" t="s">
        <v>3</v>
      </c>
      <c r="G45" s="33">
        <v>1372</v>
      </c>
      <c r="H45" s="34">
        <v>45576</v>
      </c>
      <c r="I45" s="86">
        <v>45701</v>
      </c>
      <c r="J45" s="86">
        <v>45701</v>
      </c>
      <c r="K45" t="s">
        <v>24</v>
      </c>
      <c r="L45" s="76">
        <v>411.84</v>
      </c>
      <c r="M45" s="87">
        <v>68.64</v>
      </c>
      <c r="N45" s="71">
        <v>0</v>
      </c>
      <c r="O45" s="72"/>
      <c r="P45" s="72"/>
      <c r="Q45" s="73"/>
      <c r="R45" s="73"/>
      <c r="S45" s="73"/>
      <c r="T45" s="73"/>
      <c r="U45" s="73"/>
      <c r="V45" s="74"/>
      <c r="W45" s="73"/>
      <c r="X45" s="73"/>
      <c r="Y45" s="73">
        <v>343.2</v>
      </c>
      <c r="Z45" s="73"/>
      <c r="AA45" s="73"/>
      <c r="AB45" s="73"/>
      <c r="AC45" s="73"/>
      <c r="AD45" s="73"/>
      <c r="AE45" s="73"/>
      <c r="AG45" s="81"/>
      <c r="AH45" s="47"/>
    </row>
    <row r="46" spans="1:36" x14ac:dyDescent="0.35">
      <c r="A46" s="39">
        <f t="shared" si="0"/>
        <v>10422.049999999999</v>
      </c>
      <c r="B46" s="100"/>
      <c r="C46" s="67"/>
      <c r="F46" s="11" t="s">
        <v>3</v>
      </c>
      <c r="G46" s="14">
        <v>117</v>
      </c>
      <c r="H46" s="15">
        <v>45742</v>
      </c>
      <c r="I46" s="86">
        <v>45744</v>
      </c>
      <c r="J46" s="86">
        <v>45744</v>
      </c>
      <c r="K46" s="47" t="s">
        <v>31</v>
      </c>
      <c r="L46" s="76">
        <v>209.55</v>
      </c>
      <c r="M46" s="87"/>
      <c r="N46" s="71">
        <v>0</v>
      </c>
      <c r="O46" s="72">
        <v>209.55</v>
      </c>
      <c r="P46" s="72"/>
      <c r="Q46" s="73"/>
      <c r="R46" s="73"/>
      <c r="S46" s="73"/>
      <c r="T46" s="73"/>
      <c r="U46" s="73"/>
      <c r="V46" s="74"/>
      <c r="W46" s="73"/>
      <c r="X46" s="73"/>
      <c r="Y46" s="73"/>
      <c r="Z46" s="73"/>
      <c r="AA46" s="73"/>
      <c r="AB46" s="73"/>
      <c r="AC46" s="73"/>
      <c r="AD46" s="73"/>
      <c r="AE46" s="73"/>
      <c r="AG46" s="81"/>
      <c r="AH46" s="47"/>
    </row>
    <row r="47" spans="1:36" x14ac:dyDescent="0.35">
      <c r="A47" s="39">
        <f t="shared" si="0"/>
        <v>10172.449999999999</v>
      </c>
      <c r="B47" s="100"/>
      <c r="C47" s="67"/>
      <c r="F47" s="11" t="s">
        <v>3</v>
      </c>
      <c r="G47" s="14">
        <v>6018802666</v>
      </c>
      <c r="H47" s="15">
        <v>45733</v>
      </c>
      <c r="I47" s="86">
        <v>45744</v>
      </c>
      <c r="J47" s="86">
        <v>45744</v>
      </c>
      <c r="K47" t="s">
        <v>35</v>
      </c>
      <c r="L47" s="76">
        <v>249.6</v>
      </c>
      <c r="M47" s="87">
        <v>41.6</v>
      </c>
      <c r="N47" s="71">
        <v>0</v>
      </c>
      <c r="O47" s="72"/>
      <c r="P47" s="72"/>
      <c r="Q47" s="73"/>
      <c r="R47" s="73"/>
      <c r="S47" s="73"/>
      <c r="T47" s="73"/>
      <c r="U47" s="73"/>
      <c r="V47" s="74"/>
      <c r="W47" s="73">
        <v>208</v>
      </c>
      <c r="X47" s="73"/>
      <c r="Y47" s="73"/>
      <c r="Z47" s="73"/>
      <c r="AA47" s="73"/>
      <c r="AB47" s="73"/>
      <c r="AC47" s="73"/>
      <c r="AD47" s="73"/>
      <c r="AE47" s="73"/>
      <c r="AG47" s="81"/>
      <c r="AH47" s="47"/>
    </row>
    <row r="48" spans="1:36" x14ac:dyDescent="0.35">
      <c r="A48" s="39">
        <f t="shared" si="0"/>
        <v>9740.0199999999986</v>
      </c>
      <c r="B48" s="100"/>
      <c r="C48" s="67"/>
      <c r="F48" s="11" t="s">
        <v>3</v>
      </c>
      <c r="G48" s="14">
        <v>1598</v>
      </c>
      <c r="H48" s="15">
        <v>45736</v>
      </c>
      <c r="I48" s="86">
        <v>45744</v>
      </c>
      <c r="J48" s="86">
        <v>45744</v>
      </c>
      <c r="K48" s="47" t="s">
        <v>24</v>
      </c>
      <c r="L48" s="76">
        <v>432.43</v>
      </c>
      <c r="M48" s="87">
        <v>72.069999999999993</v>
      </c>
      <c r="N48" s="71">
        <v>0</v>
      </c>
      <c r="O48" s="72"/>
      <c r="P48" s="72"/>
      <c r="Q48" s="73"/>
      <c r="R48" s="73"/>
      <c r="S48" s="73"/>
      <c r="T48" s="73"/>
      <c r="U48" s="73"/>
      <c r="V48" s="74"/>
      <c r="W48" s="73"/>
      <c r="X48" s="73"/>
      <c r="Y48" s="73">
        <v>360.36</v>
      </c>
      <c r="Z48" s="73"/>
      <c r="AA48" s="73"/>
      <c r="AB48" s="73"/>
      <c r="AC48" s="73"/>
      <c r="AD48" s="73"/>
      <c r="AE48" s="73"/>
      <c r="AG48" s="81"/>
      <c r="AH48" s="47"/>
    </row>
    <row r="49" spans="1:34" x14ac:dyDescent="0.35">
      <c r="A49" s="36"/>
      <c r="B49" s="100"/>
      <c r="C49" s="67"/>
      <c r="H49" s="32"/>
      <c r="I49" s="84"/>
      <c r="J49" s="101"/>
      <c r="L49" s="76"/>
      <c r="M49" s="87"/>
      <c r="N49" s="71"/>
      <c r="O49" s="72"/>
      <c r="P49" s="72"/>
      <c r="Q49" s="73"/>
      <c r="R49" s="73"/>
      <c r="S49" s="73"/>
      <c r="T49" s="73"/>
      <c r="U49" s="73"/>
      <c r="V49" s="74"/>
      <c r="W49" s="73"/>
      <c r="X49" s="73"/>
      <c r="Y49" s="73"/>
      <c r="Z49" s="73"/>
      <c r="AA49" s="73"/>
      <c r="AB49" s="73"/>
      <c r="AC49" s="73"/>
      <c r="AD49" s="73"/>
      <c r="AE49" s="73"/>
      <c r="AG49" s="81"/>
      <c r="AH49" s="47"/>
    </row>
    <row r="50" spans="1:34" x14ac:dyDescent="0.35">
      <c r="D50" s="102">
        <f>SUM(D4:D41)</f>
        <v>8617.39</v>
      </c>
      <c r="E50" s="102"/>
      <c r="K50" s="48" t="s">
        <v>36</v>
      </c>
      <c r="L50" s="102">
        <f>SUM(L5:L48)</f>
        <v>10552.400000000001</v>
      </c>
      <c r="M50" s="102">
        <f t="shared" ref="M50:AD50" si="2">SUM(M5:M48)</f>
        <v>934.67000000000007</v>
      </c>
      <c r="N50" s="102"/>
      <c r="O50" s="102">
        <f t="shared" si="2"/>
        <v>1987.63</v>
      </c>
      <c r="P50" s="102">
        <f t="shared" si="2"/>
        <v>10.24</v>
      </c>
      <c r="Q50" s="102">
        <f t="shared" si="2"/>
        <v>622.39</v>
      </c>
      <c r="R50" s="102">
        <f t="shared" si="2"/>
        <v>136</v>
      </c>
      <c r="S50" s="102">
        <f t="shared" si="2"/>
        <v>52</v>
      </c>
      <c r="T50" s="102">
        <f t="shared" si="2"/>
        <v>40</v>
      </c>
      <c r="U50" s="102">
        <f t="shared" si="2"/>
        <v>451.31</v>
      </c>
      <c r="V50" s="102">
        <f t="shared" si="2"/>
        <v>2267.37</v>
      </c>
      <c r="W50" s="102">
        <f t="shared" si="2"/>
        <v>416</v>
      </c>
      <c r="X50" s="102">
        <f t="shared" si="2"/>
        <v>80</v>
      </c>
      <c r="Y50" s="102">
        <f t="shared" si="2"/>
        <v>3105.9599999999996</v>
      </c>
      <c r="Z50" s="102">
        <f t="shared" si="2"/>
        <v>100</v>
      </c>
      <c r="AA50" s="102">
        <f t="shared" si="2"/>
        <v>0</v>
      </c>
      <c r="AB50" s="102">
        <f t="shared" si="2"/>
        <v>0</v>
      </c>
      <c r="AC50" s="102">
        <f t="shared" si="2"/>
        <v>108</v>
      </c>
      <c r="AD50" s="102">
        <f t="shared" si="2"/>
        <v>240.83</v>
      </c>
      <c r="AE50" s="103"/>
      <c r="AF50" s="56">
        <f>SUM(M50:AE50)</f>
        <v>10552.4</v>
      </c>
      <c r="AH50" s="37"/>
    </row>
    <row r="51" spans="1:34" x14ac:dyDescent="0.35">
      <c r="L51" s="69"/>
      <c r="M51" s="104"/>
      <c r="N51" s="71"/>
      <c r="O51" s="73"/>
      <c r="P51" s="73"/>
      <c r="Q51" s="73"/>
      <c r="R51" s="73"/>
      <c r="S51" s="73"/>
      <c r="T51" s="73"/>
      <c r="U51" s="73"/>
      <c r="V51" s="82"/>
      <c r="W51" s="73"/>
      <c r="X51" s="73"/>
      <c r="Y51" s="73"/>
      <c r="Z51" s="73"/>
      <c r="AA51" s="73"/>
      <c r="AB51" s="73"/>
      <c r="AC51" s="73"/>
      <c r="AD51" s="73"/>
      <c r="AE51" s="73"/>
    </row>
    <row r="52" spans="1:34" x14ac:dyDescent="0.35">
      <c r="A52" s="45"/>
      <c r="D52"/>
      <c r="E52"/>
      <c r="F52"/>
      <c r="G52"/>
      <c r="H52"/>
      <c r="I52"/>
      <c r="J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</row>
    <row r="53" spans="1:34" x14ac:dyDescent="0.35">
      <c r="A53" s="45"/>
      <c r="D53"/>
      <c r="E53" s="56"/>
      <c r="F53"/>
      <c r="G53"/>
      <c r="H53"/>
      <c r="I53"/>
      <c r="J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</row>
    <row r="54" spans="1:34" x14ac:dyDescent="0.35">
      <c r="A54" s="45"/>
      <c r="D54"/>
      <c r="E54"/>
      <c r="F54"/>
      <c r="G54"/>
      <c r="H54"/>
      <c r="I54"/>
      <c r="J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 s="37"/>
      <c r="AE54"/>
      <c r="AF54"/>
      <c r="AG54"/>
    </row>
    <row r="55" spans="1:34" x14ac:dyDescent="0.35">
      <c r="A55" s="45"/>
      <c r="D55"/>
      <c r="E55"/>
      <c r="F55"/>
      <c r="G55"/>
      <c r="H55"/>
      <c r="I55"/>
      <c r="J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</row>
    <row r="56" spans="1:34" x14ac:dyDescent="0.35">
      <c r="A56" s="45"/>
      <c r="D56"/>
      <c r="E56"/>
      <c r="F56"/>
      <c r="G56"/>
      <c r="H56"/>
      <c r="I56"/>
      <c r="J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</row>
    <row r="57" spans="1:34" x14ac:dyDescent="0.35">
      <c r="A57" s="45"/>
      <c r="D57"/>
      <c r="E57"/>
      <c r="F57"/>
      <c r="G57"/>
      <c r="H57"/>
      <c r="I57"/>
      <c r="J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</row>
    <row r="58" spans="1:34" x14ac:dyDescent="0.35">
      <c r="A58" s="45"/>
      <c r="D58"/>
      <c r="E58"/>
      <c r="F58"/>
      <c r="G58"/>
      <c r="H58"/>
      <c r="I58"/>
      <c r="J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</row>
    <row r="59" spans="1:34" x14ac:dyDescent="0.35">
      <c r="A59" s="45"/>
      <c r="D59"/>
      <c r="E59"/>
      <c r="F59"/>
      <c r="G59"/>
      <c r="H59"/>
      <c r="I59"/>
      <c r="J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</row>
    <row r="60" spans="1:34" x14ac:dyDescent="0.35">
      <c r="A60" s="45"/>
      <c r="D60"/>
      <c r="E60"/>
      <c r="F60"/>
      <c r="G60"/>
      <c r="H60"/>
      <c r="I60"/>
      <c r="J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</row>
    <row r="61" spans="1:34" x14ac:dyDescent="0.35">
      <c r="A61" s="45"/>
      <c r="D61"/>
      <c r="E61"/>
      <c r="F61"/>
      <c r="G61"/>
      <c r="H61"/>
      <c r="I61"/>
      <c r="J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</row>
    <row r="62" spans="1:34" x14ac:dyDescent="0.35">
      <c r="A62" s="45"/>
      <c r="D62"/>
      <c r="E62"/>
      <c r="F62"/>
      <c r="G62"/>
      <c r="H62"/>
      <c r="I62"/>
      <c r="J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</row>
    <row r="63" spans="1:34" x14ac:dyDescent="0.35">
      <c r="A63" s="45"/>
      <c r="D63"/>
      <c r="E63"/>
      <c r="F63"/>
      <c r="G63"/>
      <c r="H63"/>
      <c r="I63"/>
      <c r="J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</row>
    <row r="64" spans="1:34" x14ac:dyDescent="0.35">
      <c r="D64"/>
      <c r="E64"/>
      <c r="F64"/>
      <c r="G64"/>
      <c r="H64"/>
      <c r="I64"/>
      <c r="J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</row>
    <row r="65" spans="4:33" x14ac:dyDescent="0.35">
      <c r="D65"/>
      <c r="E65"/>
      <c r="F65"/>
      <c r="G65"/>
      <c r="H65"/>
      <c r="I65"/>
      <c r="J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</row>
    <row r="66" spans="4:33" x14ac:dyDescent="0.35">
      <c r="D66"/>
      <c r="E66"/>
      <c r="F66"/>
      <c r="G66"/>
      <c r="H66"/>
      <c r="I66"/>
      <c r="J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</row>
    <row r="67" spans="4:33" x14ac:dyDescent="0.35">
      <c r="D67"/>
      <c r="E67"/>
      <c r="F67"/>
      <c r="G67"/>
      <c r="H67"/>
      <c r="I67"/>
      <c r="J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</row>
    <row r="68" spans="4:33" x14ac:dyDescent="0.35">
      <c r="D68"/>
      <c r="E68"/>
      <c r="F68"/>
      <c r="G68"/>
      <c r="H68"/>
      <c r="I68"/>
      <c r="J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</row>
    <row r="69" spans="4:33" x14ac:dyDescent="0.35">
      <c r="D69"/>
      <c r="E69"/>
      <c r="F69"/>
      <c r="G69"/>
      <c r="H69"/>
      <c r="I69"/>
      <c r="J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</row>
    <row r="70" spans="4:33" x14ac:dyDescent="0.35">
      <c r="D70"/>
      <c r="E70"/>
      <c r="F70"/>
      <c r="G70"/>
      <c r="H70"/>
      <c r="I70"/>
      <c r="J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4:33" x14ac:dyDescent="0.35">
      <c r="D71"/>
      <c r="E71"/>
      <c r="F71"/>
      <c r="G71"/>
      <c r="H71"/>
      <c r="I71"/>
      <c r="J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4:33" x14ac:dyDescent="0.35">
      <c r="D72"/>
      <c r="E72"/>
      <c r="F72"/>
      <c r="G72"/>
      <c r="H72"/>
      <c r="I72"/>
      <c r="J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4:33" x14ac:dyDescent="0.35">
      <c r="D73"/>
      <c r="E73"/>
      <c r="F73"/>
      <c r="G73"/>
      <c r="H73"/>
      <c r="I73"/>
      <c r="J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4:33" x14ac:dyDescent="0.35">
      <c r="D74"/>
      <c r="E74"/>
      <c r="F74"/>
      <c r="G74"/>
      <c r="H74"/>
      <c r="I74"/>
      <c r="J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4:33" x14ac:dyDescent="0.35">
      <c r="D75"/>
      <c r="E75"/>
      <c r="F75"/>
      <c r="G75"/>
      <c r="H75"/>
      <c r="I75"/>
      <c r="J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  <row r="76" spans="4:33" x14ac:dyDescent="0.35">
      <c r="D76"/>
      <c r="E76"/>
      <c r="F76"/>
      <c r="G76"/>
      <c r="H76"/>
      <c r="I76"/>
      <c r="J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</row>
    <row r="77" spans="4:33" x14ac:dyDescent="0.35">
      <c r="D77"/>
      <c r="E77"/>
      <c r="F77"/>
      <c r="G77"/>
      <c r="H77"/>
      <c r="I77"/>
      <c r="J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</row>
    <row r="78" spans="4:33" x14ac:dyDescent="0.35">
      <c r="D78"/>
      <c r="E78"/>
      <c r="F78"/>
      <c r="G78"/>
      <c r="H78"/>
      <c r="I78"/>
      <c r="J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</row>
    <row r="79" spans="4:33" x14ac:dyDescent="0.35">
      <c r="D79"/>
      <c r="E79"/>
      <c r="F79"/>
      <c r="G79"/>
      <c r="H79"/>
      <c r="I79"/>
      <c r="J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</row>
    <row r="80" spans="4:33" x14ac:dyDescent="0.35">
      <c r="D80"/>
      <c r="E80"/>
      <c r="F80"/>
      <c r="G80"/>
      <c r="H80"/>
      <c r="I80"/>
      <c r="J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</row>
    <row r="81" spans="4:33" x14ac:dyDescent="0.35">
      <c r="D81"/>
      <c r="E81"/>
      <c r="F81"/>
      <c r="G81"/>
      <c r="H81"/>
      <c r="I81"/>
      <c r="J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</row>
    <row r="82" spans="4:33" x14ac:dyDescent="0.35">
      <c r="D82"/>
      <c r="E82"/>
      <c r="F82"/>
      <c r="G82"/>
      <c r="H82"/>
      <c r="I82"/>
      <c r="J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</row>
    <row r="83" spans="4:33" x14ac:dyDescent="0.35">
      <c r="D83"/>
      <c r="E83"/>
      <c r="F83"/>
      <c r="G83"/>
      <c r="H83"/>
      <c r="I83"/>
      <c r="J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</row>
    <row r="84" spans="4:33" x14ac:dyDescent="0.35">
      <c r="D84"/>
      <c r="E84"/>
      <c r="F84"/>
      <c r="G84"/>
      <c r="H84"/>
      <c r="I84"/>
      <c r="J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</row>
    <row r="85" spans="4:33" x14ac:dyDescent="0.35">
      <c r="D85"/>
      <c r="E85"/>
      <c r="F85"/>
      <c r="G85"/>
      <c r="H85"/>
      <c r="I85"/>
      <c r="J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</row>
    <row r="86" spans="4:33" x14ac:dyDescent="0.35">
      <c r="D86"/>
      <c r="E86"/>
      <c r="F86"/>
      <c r="G86"/>
      <c r="H86"/>
      <c r="I86"/>
      <c r="J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</row>
    <row r="87" spans="4:33" x14ac:dyDescent="0.35">
      <c r="D87"/>
      <c r="E87"/>
      <c r="F87"/>
      <c r="G87"/>
      <c r="H87"/>
      <c r="I87"/>
      <c r="J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</row>
    <row r="88" spans="4:33" x14ac:dyDescent="0.35">
      <c r="D88"/>
      <c r="E88"/>
      <c r="F88"/>
      <c r="G88"/>
      <c r="H88"/>
      <c r="I88"/>
      <c r="J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</row>
    <row r="89" spans="4:33" x14ac:dyDescent="0.35">
      <c r="D89"/>
      <c r="E89"/>
      <c r="F89"/>
      <c r="G89"/>
      <c r="H89"/>
      <c r="I89"/>
      <c r="J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</row>
    <row r="90" spans="4:33" x14ac:dyDescent="0.35">
      <c r="D90"/>
      <c r="E90"/>
      <c r="F90"/>
      <c r="G90"/>
      <c r="H90"/>
      <c r="I90"/>
      <c r="J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</row>
    <row r="91" spans="4:33" x14ac:dyDescent="0.35">
      <c r="D91"/>
      <c r="E91"/>
      <c r="F91"/>
      <c r="G91"/>
      <c r="H91"/>
      <c r="I91"/>
      <c r="J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</row>
    <row r="92" spans="4:33" x14ac:dyDescent="0.35">
      <c r="D92"/>
      <c r="E92"/>
      <c r="F92"/>
      <c r="G92"/>
      <c r="H92"/>
      <c r="I92"/>
      <c r="J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</row>
    <row r="93" spans="4:33" x14ac:dyDescent="0.35">
      <c r="D93"/>
      <c r="E93"/>
      <c r="F93"/>
      <c r="G93"/>
      <c r="H93"/>
      <c r="I93"/>
      <c r="J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</row>
    <row r="94" spans="4:33" x14ac:dyDescent="0.35">
      <c r="D94"/>
      <c r="E94"/>
      <c r="F94"/>
      <c r="G94"/>
      <c r="H94"/>
      <c r="I94"/>
      <c r="J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</row>
    <row r="95" spans="4:33" x14ac:dyDescent="0.35">
      <c r="D95"/>
      <c r="E95"/>
      <c r="F95"/>
      <c r="G95"/>
      <c r="H95"/>
      <c r="I95"/>
      <c r="J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</row>
    <row r="96" spans="4:33" x14ac:dyDescent="0.35">
      <c r="D96"/>
      <c r="E96"/>
      <c r="F96"/>
      <c r="G96"/>
      <c r="H96"/>
      <c r="I96"/>
      <c r="J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</row>
    <row r="97" spans="4:33" x14ac:dyDescent="0.35">
      <c r="D97"/>
      <c r="E97"/>
      <c r="F97"/>
      <c r="G97"/>
      <c r="H97"/>
      <c r="I97"/>
      <c r="J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</row>
    <row r="98" spans="4:33" x14ac:dyDescent="0.35">
      <c r="D98"/>
      <c r="E98"/>
      <c r="F98"/>
      <c r="G98"/>
      <c r="H98"/>
      <c r="I98"/>
      <c r="J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</row>
    <row r="99" spans="4:33" x14ac:dyDescent="0.35">
      <c r="D99"/>
      <c r="E99"/>
      <c r="F99"/>
      <c r="G99"/>
      <c r="H99"/>
      <c r="I99"/>
      <c r="J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</row>
    <row r="100" spans="4:33" x14ac:dyDescent="0.35">
      <c r="D100"/>
      <c r="E100"/>
      <c r="F100"/>
      <c r="G100"/>
      <c r="H100"/>
      <c r="I100"/>
      <c r="J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</row>
    <row r="101" spans="4:33" x14ac:dyDescent="0.35">
      <c r="D101"/>
      <c r="E101"/>
      <c r="F101"/>
      <c r="G101"/>
      <c r="H101"/>
      <c r="I101"/>
      <c r="J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</row>
    <row r="102" spans="4:33" x14ac:dyDescent="0.35">
      <c r="D102"/>
      <c r="E102"/>
      <c r="F102"/>
      <c r="G102"/>
      <c r="H102"/>
      <c r="I102"/>
      <c r="J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</row>
    <row r="103" spans="4:33" x14ac:dyDescent="0.35">
      <c r="D103"/>
      <c r="E103"/>
      <c r="F103"/>
      <c r="G103"/>
      <c r="H103"/>
      <c r="I103"/>
      <c r="J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</row>
    <row r="104" spans="4:33" x14ac:dyDescent="0.35">
      <c r="D104"/>
      <c r="E104"/>
      <c r="F104"/>
      <c r="G104"/>
      <c r="H104"/>
      <c r="I104"/>
      <c r="J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</row>
    <row r="105" spans="4:33" x14ac:dyDescent="0.35">
      <c r="D105"/>
      <c r="E105"/>
      <c r="F105"/>
      <c r="G105"/>
      <c r="H105"/>
      <c r="I105"/>
      <c r="J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</row>
    <row r="106" spans="4:33" x14ac:dyDescent="0.35">
      <c r="D106"/>
      <c r="E106"/>
      <c r="F106"/>
      <c r="G106"/>
      <c r="H106"/>
      <c r="I106"/>
      <c r="J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</row>
    <row r="107" spans="4:33" x14ac:dyDescent="0.35">
      <c r="D107"/>
      <c r="E107"/>
      <c r="F107"/>
      <c r="G107"/>
      <c r="H107"/>
      <c r="I107"/>
      <c r="J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</row>
    <row r="108" spans="4:33" x14ac:dyDescent="0.35">
      <c r="D108"/>
      <c r="E108"/>
      <c r="F108"/>
      <c r="G108"/>
      <c r="H108"/>
      <c r="I108"/>
      <c r="J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</row>
    <row r="109" spans="4:33" x14ac:dyDescent="0.35">
      <c r="D109"/>
      <c r="E109"/>
      <c r="F109"/>
      <c r="G109"/>
      <c r="H109"/>
      <c r="I109"/>
      <c r="J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</row>
    <row r="110" spans="4:33" x14ac:dyDescent="0.35">
      <c r="D110"/>
      <c r="E110"/>
      <c r="F110"/>
      <c r="G110"/>
      <c r="H110"/>
      <c r="I110"/>
      <c r="J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</row>
    <row r="111" spans="4:33" x14ac:dyDescent="0.35">
      <c r="D111"/>
      <c r="E111"/>
      <c r="F111"/>
      <c r="G111"/>
      <c r="H111"/>
      <c r="I111"/>
      <c r="J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</row>
    <row r="112" spans="4:33" x14ac:dyDescent="0.35">
      <c r="D112"/>
      <c r="E112"/>
      <c r="F112"/>
      <c r="G112"/>
      <c r="H112"/>
      <c r="I112"/>
      <c r="J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</row>
    <row r="113" spans="4:33" x14ac:dyDescent="0.35">
      <c r="D113"/>
      <c r="E113"/>
      <c r="F113"/>
      <c r="G113"/>
      <c r="H113"/>
      <c r="I113"/>
      <c r="J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</row>
    <row r="114" spans="4:33" x14ac:dyDescent="0.35">
      <c r="D114"/>
      <c r="E114"/>
      <c r="F114"/>
      <c r="G114"/>
      <c r="H114"/>
      <c r="I114"/>
      <c r="J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</row>
    <row r="115" spans="4:33" x14ac:dyDescent="0.35">
      <c r="D115"/>
      <c r="E115"/>
      <c r="F115"/>
      <c r="G115"/>
      <c r="H115"/>
      <c r="I115"/>
      <c r="J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</row>
    <row r="116" spans="4:33" x14ac:dyDescent="0.35">
      <c r="D116"/>
      <c r="E116"/>
      <c r="F116"/>
      <c r="G116"/>
      <c r="H116"/>
      <c r="I116"/>
      <c r="J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</row>
    <row r="117" spans="4:33" x14ac:dyDescent="0.35">
      <c r="D117"/>
      <c r="E117"/>
      <c r="F117"/>
      <c r="G117"/>
      <c r="H117"/>
      <c r="I117"/>
      <c r="J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</row>
    <row r="118" spans="4:33" x14ac:dyDescent="0.35">
      <c r="D118"/>
      <c r="E118"/>
      <c r="F118"/>
      <c r="G118"/>
      <c r="H118"/>
      <c r="I118"/>
      <c r="J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</row>
    <row r="119" spans="4:33" x14ac:dyDescent="0.35">
      <c r="D119"/>
      <c r="E119"/>
      <c r="F119"/>
      <c r="G119"/>
      <c r="H119"/>
      <c r="I119"/>
      <c r="J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</row>
    <row r="120" spans="4:33" x14ac:dyDescent="0.35">
      <c r="D120"/>
      <c r="E120"/>
      <c r="F120"/>
      <c r="G120"/>
      <c r="H120"/>
      <c r="I120"/>
      <c r="J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</row>
    <row r="121" spans="4:33" x14ac:dyDescent="0.35">
      <c r="D121"/>
      <c r="E121"/>
      <c r="F121"/>
      <c r="G121"/>
      <c r="H121"/>
      <c r="I121"/>
      <c r="J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</row>
    <row r="122" spans="4:33" x14ac:dyDescent="0.35">
      <c r="D122"/>
      <c r="E122"/>
      <c r="F122"/>
      <c r="G122"/>
      <c r="H122"/>
      <c r="I122"/>
      <c r="J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</row>
    <row r="123" spans="4:33" x14ac:dyDescent="0.35">
      <c r="D123"/>
      <c r="E123"/>
      <c r="F123"/>
      <c r="G123"/>
      <c r="H123"/>
      <c r="I123"/>
      <c r="J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</row>
    <row r="124" spans="4:33" x14ac:dyDescent="0.35">
      <c r="D124"/>
      <c r="E124"/>
      <c r="F124"/>
      <c r="G124"/>
      <c r="H124"/>
      <c r="I124"/>
      <c r="J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</row>
    <row r="125" spans="4:33" x14ac:dyDescent="0.35">
      <c r="D125"/>
      <c r="E125"/>
      <c r="F125"/>
      <c r="G125"/>
      <c r="H125"/>
      <c r="I125"/>
      <c r="J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</row>
    <row r="126" spans="4:33" x14ac:dyDescent="0.35">
      <c r="D126"/>
      <c r="E126"/>
      <c r="F126"/>
      <c r="G126"/>
      <c r="H126"/>
      <c r="I126"/>
      <c r="J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</row>
    <row r="127" spans="4:33" x14ac:dyDescent="0.35">
      <c r="D127"/>
      <c r="E127"/>
      <c r="F127"/>
      <c r="G127"/>
      <c r="H127"/>
      <c r="I127"/>
      <c r="J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</row>
    <row r="128" spans="4:33" x14ac:dyDescent="0.35">
      <c r="D128"/>
      <c r="E128"/>
      <c r="F128"/>
      <c r="G128"/>
      <c r="H128"/>
      <c r="I128"/>
      <c r="J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</row>
    <row r="129" spans="4:33" x14ac:dyDescent="0.35">
      <c r="D129"/>
      <c r="E129"/>
      <c r="F129"/>
      <c r="G129"/>
      <c r="H129"/>
      <c r="I129"/>
      <c r="J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</row>
    <row r="130" spans="4:33" x14ac:dyDescent="0.35">
      <c r="D130"/>
      <c r="E130"/>
      <c r="F130"/>
      <c r="G130"/>
      <c r="H130"/>
      <c r="I130"/>
      <c r="J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</row>
    <row r="131" spans="4:33" x14ac:dyDescent="0.35">
      <c r="D131"/>
      <c r="E131"/>
      <c r="F131"/>
      <c r="G131"/>
      <c r="H131"/>
      <c r="I131"/>
      <c r="J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</row>
    <row r="132" spans="4:33" x14ac:dyDescent="0.35">
      <c r="D132"/>
      <c r="E132"/>
      <c r="F132"/>
      <c r="G132"/>
      <c r="H132"/>
      <c r="I132"/>
      <c r="J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</row>
    <row r="133" spans="4:33" x14ac:dyDescent="0.35">
      <c r="D133"/>
      <c r="E133"/>
      <c r="F133"/>
      <c r="G133"/>
      <c r="H133"/>
      <c r="I133"/>
      <c r="J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</row>
    <row r="134" spans="4:33" x14ac:dyDescent="0.35">
      <c r="D134"/>
      <c r="E134"/>
      <c r="F134"/>
      <c r="G134"/>
      <c r="H134"/>
      <c r="I134"/>
      <c r="J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</row>
    <row r="135" spans="4:33" x14ac:dyDescent="0.35">
      <c r="D135"/>
      <c r="E135"/>
      <c r="F135"/>
      <c r="G135"/>
      <c r="H135"/>
      <c r="I135"/>
      <c r="J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</row>
    <row r="136" spans="4:33" x14ac:dyDescent="0.35">
      <c r="D136"/>
      <c r="E136"/>
      <c r="F136"/>
      <c r="G136"/>
      <c r="H136"/>
      <c r="I136"/>
      <c r="J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</row>
    <row r="137" spans="4:33" x14ac:dyDescent="0.35">
      <c r="D137"/>
      <c r="E137"/>
      <c r="F137"/>
      <c r="G137"/>
      <c r="H137"/>
      <c r="I137"/>
      <c r="J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</row>
    <row r="138" spans="4:33" x14ac:dyDescent="0.35">
      <c r="D138"/>
      <c r="E138"/>
      <c r="F138"/>
      <c r="G138"/>
      <c r="H138"/>
      <c r="I138"/>
      <c r="J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</row>
    <row r="139" spans="4:33" x14ac:dyDescent="0.35">
      <c r="D139"/>
      <c r="E139"/>
      <c r="F139"/>
      <c r="G139"/>
      <c r="H139"/>
      <c r="I139"/>
      <c r="J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</row>
    <row r="140" spans="4:33" x14ac:dyDescent="0.35">
      <c r="D140"/>
      <c r="E140"/>
      <c r="F140"/>
      <c r="G140"/>
      <c r="H140"/>
      <c r="I140"/>
      <c r="J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</row>
    <row r="141" spans="4:33" x14ac:dyDescent="0.35">
      <c r="D141"/>
      <c r="E141"/>
      <c r="F141"/>
      <c r="G141"/>
      <c r="H141"/>
      <c r="I141"/>
      <c r="J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</row>
    <row r="142" spans="4:33" x14ac:dyDescent="0.35">
      <c r="D142"/>
      <c r="E142"/>
      <c r="F142"/>
      <c r="G142"/>
      <c r="H142"/>
      <c r="I142"/>
      <c r="J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</row>
    <row r="143" spans="4:33" x14ac:dyDescent="0.35">
      <c r="D143"/>
      <c r="E143"/>
      <c r="F143"/>
      <c r="G143"/>
      <c r="H143"/>
      <c r="I143"/>
      <c r="J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</row>
    <row r="144" spans="4:33" x14ac:dyDescent="0.35">
      <c r="D144"/>
      <c r="E144"/>
      <c r="F144"/>
      <c r="G144"/>
      <c r="H144"/>
      <c r="I144"/>
      <c r="J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</row>
    <row r="145" spans="4:33" x14ac:dyDescent="0.35">
      <c r="D145"/>
      <c r="E145"/>
      <c r="F145"/>
      <c r="G145"/>
      <c r="H145"/>
      <c r="I145"/>
      <c r="J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</row>
    <row r="146" spans="4:33" x14ac:dyDescent="0.35">
      <c r="D146"/>
      <c r="E146"/>
      <c r="F146"/>
      <c r="G146"/>
      <c r="H146"/>
      <c r="I146"/>
      <c r="J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</row>
    <row r="147" spans="4:33" x14ac:dyDescent="0.35">
      <c r="D147"/>
      <c r="E147"/>
      <c r="F147"/>
      <c r="G147"/>
      <c r="H147"/>
      <c r="I147"/>
      <c r="J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</row>
    <row r="148" spans="4:33" x14ac:dyDescent="0.35">
      <c r="D148"/>
      <c r="E148"/>
      <c r="F148"/>
      <c r="G148"/>
      <c r="H148"/>
      <c r="I148"/>
      <c r="J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</row>
    <row r="149" spans="4:33" x14ac:dyDescent="0.35">
      <c r="D149"/>
      <c r="E149"/>
      <c r="F149"/>
      <c r="G149"/>
      <c r="H149"/>
      <c r="I149"/>
      <c r="J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</row>
    <row r="150" spans="4:33" x14ac:dyDescent="0.35">
      <c r="D150"/>
      <c r="E150"/>
      <c r="F150"/>
      <c r="G150"/>
      <c r="H150"/>
      <c r="I150"/>
      <c r="J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</row>
    <row r="151" spans="4:33" x14ac:dyDescent="0.35">
      <c r="D151"/>
      <c r="E151"/>
      <c r="F151"/>
      <c r="G151"/>
      <c r="H151"/>
      <c r="I151"/>
      <c r="J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</row>
    <row r="152" spans="4:33" x14ac:dyDescent="0.35">
      <c r="D152"/>
      <c r="E152"/>
      <c r="F152"/>
      <c r="G152"/>
      <c r="H152"/>
      <c r="I152"/>
      <c r="J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</row>
    <row r="153" spans="4:33" x14ac:dyDescent="0.35">
      <c r="D153"/>
      <c r="E153"/>
      <c r="F153"/>
      <c r="G153"/>
      <c r="H153"/>
      <c r="I153"/>
      <c r="J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</row>
    <row r="154" spans="4:33" x14ac:dyDescent="0.35">
      <c r="D154"/>
      <c r="E154"/>
      <c r="F154"/>
      <c r="G154"/>
      <c r="H154"/>
      <c r="I154"/>
      <c r="J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</row>
    <row r="155" spans="4:33" x14ac:dyDescent="0.35">
      <c r="D155"/>
      <c r="E155"/>
      <c r="F155"/>
      <c r="G155"/>
      <c r="H155"/>
      <c r="I155"/>
      <c r="J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</row>
    <row r="156" spans="4:33" x14ac:dyDescent="0.35">
      <c r="D156"/>
      <c r="E156"/>
      <c r="F156"/>
      <c r="G156"/>
      <c r="H156"/>
      <c r="I156"/>
      <c r="J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</row>
    <row r="157" spans="4:33" x14ac:dyDescent="0.35">
      <c r="D157"/>
      <c r="E157"/>
      <c r="F157"/>
      <c r="G157"/>
      <c r="H157"/>
      <c r="I157"/>
      <c r="J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</row>
    <row r="158" spans="4:33" x14ac:dyDescent="0.35">
      <c r="D158"/>
      <c r="E158"/>
      <c r="F158"/>
      <c r="G158"/>
      <c r="H158"/>
      <c r="I158"/>
      <c r="J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</row>
    <row r="159" spans="4:33" x14ac:dyDescent="0.35">
      <c r="D159"/>
      <c r="E159"/>
      <c r="F159"/>
      <c r="G159"/>
      <c r="H159"/>
      <c r="I159"/>
      <c r="J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</row>
    <row r="160" spans="4:33" x14ac:dyDescent="0.35">
      <c r="D160"/>
      <c r="E160"/>
      <c r="F160"/>
      <c r="G160"/>
      <c r="H160"/>
      <c r="I160"/>
      <c r="J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</row>
    <row r="161" spans="4:33" x14ac:dyDescent="0.35">
      <c r="D161"/>
      <c r="E161"/>
      <c r="F161"/>
      <c r="G161"/>
      <c r="H161"/>
      <c r="I161"/>
      <c r="J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</row>
    <row r="162" spans="4:33" x14ac:dyDescent="0.35">
      <c r="D162"/>
      <c r="E162"/>
      <c r="F162"/>
      <c r="G162"/>
      <c r="H162"/>
      <c r="I162"/>
      <c r="J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</row>
    <row r="163" spans="4:33" x14ac:dyDescent="0.35">
      <c r="D163"/>
      <c r="E163"/>
      <c r="F163"/>
      <c r="G163"/>
      <c r="H163"/>
      <c r="I163"/>
      <c r="J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</row>
    <row r="164" spans="4:33" x14ac:dyDescent="0.35">
      <c r="D164"/>
      <c r="E164"/>
      <c r="F164"/>
      <c r="G164"/>
      <c r="H164"/>
      <c r="I164"/>
      <c r="J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</row>
    <row r="165" spans="4:33" x14ac:dyDescent="0.35">
      <c r="D165"/>
      <c r="E165"/>
      <c r="F165"/>
      <c r="G165"/>
      <c r="H165"/>
      <c r="I165"/>
      <c r="J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</row>
    <row r="166" spans="4:33" x14ac:dyDescent="0.35">
      <c r="D166"/>
      <c r="E166"/>
      <c r="F166"/>
      <c r="G166"/>
      <c r="H166"/>
      <c r="I166"/>
      <c r="J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</row>
    <row r="167" spans="4:33" x14ac:dyDescent="0.35">
      <c r="D167"/>
      <c r="E167"/>
      <c r="F167"/>
      <c r="G167"/>
      <c r="H167"/>
      <c r="I167"/>
      <c r="J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</row>
    <row r="168" spans="4:33" x14ac:dyDescent="0.35">
      <c r="D168"/>
      <c r="E168"/>
      <c r="F168"/>
      <c r="G168"/>
      <c r="H168"/>
      <c r="I168"/>
      <c r="J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</row>
    <row r="169" spans="4:33" x14ac:dyDescent="0.35">
      <c r="D169"/>
      <c r="E169"/>
      <c r="F169"/>
      <c r="G169"/>
      <c r="H169"/>
      <c r="I169"/>
      <c r="J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</row>
    <row r="170" spans="4:33" x14ac:dyDescent="0.35">
      <c r="D170"/>
      <c r="E170"/>
      <c r="F170"/>
      <c r="G170"/>
      <c r="H170"/>
      <c r="I170"/>
      <c r="J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</row>
    <row r="171" spans="4:33" x14ac:dyDescent="0.35">
      <c r="D171"/>
      <c r="E171"/>
      <c r="F171"/>
      <c r="G171"/>
      <c r="H171"/>
      <c r="I171"/>
      <c r="J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</row>
    <row r="172" spans="4:33" x14ac:dyDescent="0.35">
      <c r="D172"/>
      <c r="E172"/>
      <c r="F172"/>
      <c r="G172"/>
      <c r="H172"/>
      <c r="I172"/>
      <c r="J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</row>
    <row r="173" spans="4:33" x14ac:dyDescent="0.35">
      <c r="D173"/>
      <c r="E173"/>
      <c r="F173"/>
      <c r="G173"/>
      <c r="H173"/>
      <c r="I173"/>
      <c r="J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</row>
    <row r="174" spans="4:33" x14ac:dyDescent="0.35">
      <c r="D174"/>
      <c r="E174"/>
      <c r="F174"/>
      <c r="G174"/>
      <c r="H174"/>
      <c r="I174"/>
      <c r="J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</row>
    <row r="175" spans="4:33" x14ac:dyDescent="0.35">
      <c r="D175"/>
      <c r="E175"/>
      <c r="F175"/>
      <c r="G175"/>
      <c r="H175"/>
      <c r="I175"/>
      <c r="J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</row>
    <row r="176" spans="4:33" x14ac:dyDescent="0.35">
      <c r="D176"/>
      <c r="E176"/>
      <c r="F176"/>
      <c r="G176"/>
      <c r="H176"/>
      <c r="I176"/>
      <c r="J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</row>
    <row r="177" spans="4:33" x14ac:dyDescent="0.35">
      <c r="D177"/>
      <c r="E177"/>
      <c r="F177"/>
      <c r="G177"/>
      <c r="H177"/>
      <c r="I177"/>
      <c r="J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</row>
    <row r="178" spans="4:33" x14ac:dyDescent="0.35">
      <c r="D178"/>
      <c r="E178"/>
      <c r="F178"/>
      <c r="G178"/>
      <c r="H178"/>
      <c r="I178"/>
      <c r="J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</row>
    <row r="179" spans="4:33" x14ac:dyDescent="0.35">
      <c r="D179"/>
      <c r="E179"/>
      <c r="F179"/>
      <c r="G179"/>
      <c r="H179"/>
      <c r="I179"/>
      <c r="J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</row>
    <row r="180" spans="4:33" x14ac:dyDescent="0.35">
      <c r="D180"/>
      <c r="E180"/>
      <c r="F180"/>
      <c r="G180"/>
      <c r="H180"/>
      <c r="I180"/>
      <c r="J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</row>
    <row r="181" spans="4:33" x14ac:dyDescent="0.35">
      <c r="D181"/>
      <c r="E181"/>
      <c r="F181"/>
      <c r="G181"/>
      <c r="H181"/>
      <c r="I181"/>
      <c r="J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</row>
    <row r="182" spans="4:33" x14ac:dyDescent="0.35">
      <c r="D182"/>
      <c r="E182"/>
      <c r="F182"/>
      <c r="G182"/>
      <c r="H182"/>
      <c r="I182"/>
      <c r="J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</row>
    <row r="183" spans="4:33" x14ac:dyDescent="0.35">
      <c r="D183"/>
      <c r="E183"/>
      <c r="F183"/>
      <c r="G183"/>
      <c r="H183"/>
      <c r="I183"/>
      <c r="J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</row>
    <row r="184" spans="4:33" x14ac:dyDescent="0.35">
      <c r="D184"/>
      <c r="E184"/>
      <c r="F184"/>
      <c r="G184"/>
      <c r="H184"/>
      <c r="I184"/>
      <c r="J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</row>
    <row r="185" spans="4:33" x14ac:dyDescent="0.35">
      <c r="D185"/>
      <c r="E185"/>
      <c r="F185"/>
      <c r="G185"/>
      <c r="H185"/>
      <c r="I185"/>
      <c r="J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</row>
    <row r="186" spans="4:33" x14ac:dyDescent="0.35">
      <c r="D186"/>
      <c r="E186"/>
      <c r="F186"/>
      <c r="G186"/>
      <c r="H186"/>
      <c r="I186"/>
      <c r="J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</row>
    <row r="187" spans="4:33" x14ac:dyDescent="0.35">
      <c r="D187"/>
      <c r="E187"/>
      <c r="F187"/>
      <c r="G187"/>
      <c r="H187"/>
      <c r="I187"/>
      <c r="J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</row>
    <row r="188" spans="4:33" x14ac:dyDescent="0.35">
      <c r="D188"/>
      <c r="E188"/>
      <c r="F188"/>
      <c r="G188"/>
      <c r="H188"/>
      <c r="I188"/>
      <c r="J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</row>
    <row r="189" spans="4:33" x14ac:dyDescent="0.35">
      <c r="D189"/>
      <c r="E189"/>
      <c r="F189"/>
      <c r="G189"/>
      <c r="H189"/>
      <c r="I189"/>
      <c r="J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</row>
    <row r="190" spans="4:33" x14ac:dyDescent="0.35">
      <c r="D190"/>
      <c r="E190"/>
      <c r="F190"/>
      <c r="G190"/>
      <c r="H190"/>
      <c r="I190"/>
      <c r="J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</row>
    <row r="191" spans="4:33" x14ac:dyDescent="0.35">
      <c r="D191"/>
      <c r="E191"/>
      <c r="F191"/>
      <c r="G191"/>
      <c r="H191"/>
      <c r="I191"/>
      <c r="J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</row>
    <row r="192" spans="4:33" x14ac:dyDescent="0.35">
      <c r="D192"/>
      <c r="E192"/>
      <c r="F192"/>
      <c r="G192"/>
      <c r="H192"/>
      <c r="I192"/>
      <c r="J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</row>
    <row r="193" spans="4:33" x14ac:dyDescent="0.35">
      <c r="D193"/>
      <c r="E193"/>
      <c r="F193"/>
      <c r="G193"/>
      <c r="H193"/>
      <c r="I193"/>
      <c r="J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</row>
    <row r="194" spans="4:33" x14ac:dyDescent="0.35">
      <c r="D194"/>
      <c r="E194"/>
      <c r="F194"/>
      <c r="G194"/>
      <c r="H194"/>
      <c r="I194"/>
      <c r="J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</row>
    <row r="195" spans="4:33" x14ac:dyDescent="0.35">
      <c r="D195"/>
      <c r="E195"/>
      <c r="F195"/>
      <c r="G195"/>
      <c r="H195"/>
      <c r="I195"/>
      <c r="J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</row>
    <row r="196" spans="4:33" x14ac:dyDescent="0.35">
      <c r="D196"/>
      <c r="E196"/>
      <c r="F196"/>
      <c r="G196"/>
      <c r="H196"/>
      <c r="I196"/>
      <c r="J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</row>
    <row r="197" spans="4:33" x14ac:dyDescent="0.35">
      <c r="D197"/>
      <c r="E197"/>
      <c r="F197"/>
      <c r="G197"/>
      <c r="H197"/>
      <c r="I197"/>
      <c r="J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</row>
    <row r="198" spans="4:33" x14ac:dyDescent="0.35">
      <c r="D198"/>
      <c r="E198"/>
      <c r="F198"/>
      <c r="G198"/>
      <c r="H198"/>
      <c r="I198"/>
      <c r="J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</row>
    <row r="199" spans="4:33" x14ac:dyDescent="0.35">
      <c r="D199"/>
      <c r="E199"/>
      <c r="F199"/>
      <c r="G199"/>
      <c r="H199"/>
      <c r="I199"/>
      <c r="J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</row>
    <row r="200" spans="4:33" x14ac:dyDescent="0.35">
      <c r="D200"/>
      <c r="E200"/>
      <c r="F200"/>
      <c r="G200"/>
      <c r="H200"/>
      <c r="I200"/>
      <c r="J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</row>
    <row r="201" spans="4:33" x14ac:dyDescent="0.35">
      <c r="D201"/>
      <c r="E201"/>
      <c r="F201"/>
      <c r="G201"/>
      <c r="H201"/>
      <c r="I201"/>
      <c r="J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</row>
    <row r="202" spans="4:33" x14ac:dyDescent="0.35">
      <c r="D202"/>
      <c r="E202"/>
      <c r="F202"/>
      <c r="G202"/>
      <c r="H202"/>
      <c r="I202"/>
      <c r="J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</row>
    <row r="203" spans="4:33" x14ac:dyDescent="0.35">
      <c r="D203"/>
      <c r="E203"/>
      <c r="F203"/>
      <c r="G203"/>
      <c r="H203"/>
      <c r="I203"/>
      <c r="J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</row>
    <row r="204" spans="4:33" x14ac:dyDescent="0.35">
      <c r="D204"/>
      <c r="E204"/>
      <c r="F204"/>
      <c r="G204"/>
      <c r="H204"/>
      <c r="I204"/>
      <c r="J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</row>
    <row r="205" spans="4:33" x14ac:dyDescent="0.35">
      <c r="D205"/>
      <c r="E205"/>
      <c r="F205"/>
      <c r="G205"/>
      <c r="H205"/>
      <c r="I205"/>
      <c r="J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</row>
    <row r="206" spans="4:33" x14ac:dyDescent="0.35">
      <c r="D206"/>
      <c r="E206"/>
      <c r="F206"/>
      <c r="G206"/>
      <c r="H206"/>
      <c r="I206"/>
      <c r="J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</row>
    <row r="207" spans="4:33" x14ac:dyDescent="0.35">
      <c r="D207"/>
      <c r="E207"/>
      <c r="F207"/>
      <c r="G207"/>
      <c r="H207"/>
      <c r="I207"/>
      <c r="J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</row>
    <row r="208" spans="4:33" x14ac:dyDescent="0.35">
      <c r="D208"/>
      <c r="E208"/>
      <c r="F208"/>
      <c r="G208"/>
      <c r="H208"/>
      <c r="I208"/>
      <c r="J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</row>
    <row r="209" spans="4:33" x14ac:dyDescent="0.35">
      <c r="D209"/>
      <c r="E209"/>
      <c r="F209"/>
      <c r="G209"/>
      <c r="H209"/>
      <c r="I209"/>
      <c r="J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</row>
    <row r="210" spans="4:33" x14ac:dyDescent="0.35">
      <c r="D210"/>
      <c r="E210"/>
      <c r="F210"/>
      <c r="G210"/>
      <c r="H210"/>
      <c r="I210"/>
      <c r="J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</row>
    <row r="211" spans="4:33" x14ac:dyDescent="0.35">
      <c r="D211"/>
      <c r="E211"/>
      <c r="F211"/>
      <c r="G211"/>
      <c r="H211"/>
      <c r="I211"/>
      <c r="J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</row>
    <row r="212" spans="4:33" x14ac:dyDescent="0.35">
      <c r="D212"/>
      <c r="E212"/>
      <c r="F212"/>
      <c r="G212"/>
      <c r="H212"/>
      <c r="I212"/>
      <c r="J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</row>
    <row r="213" spans="4:33" x14ac:dyDescent="0.35">
      <c r="D213"/>
      <c r="E213"/>
      <c r="F213"/>
      <c r="G213"/>
      <c r="H213"/>
      <c r="I213"/>
      <c r="J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</row>
    <row r="214" spans="4:33" x14ac:dyDescent="0.35">
      <c r="D214"/>
      <c r="E214"/>
      <c r="F214"/>
      <c r="G214"/>
      <c r="H214"/>
      <c r="I214"/>
      <c r="J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</row>
    <row r="215" spans="4:33" x14ac:dyDescent="0.35">
      <c r="D215"/>
      <c r="E215"/>
      <c r="F215"/>
      <c r="G215"/>
      <c r="H215"/>
      <c r="I215"/>
      <c r="J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</row>
    <row r="216" spans="4:33" x14ac:dyDescent="0.35">
      <c r="D216"/>
      <c r="E216"/>
      <c r="F216"/>
      <c r="G216"/>
      <c r="H216"/>
      <c r="I216"/>
      <c r="J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</row>
    <row r="217" spans="4:33" x14ac:dyDescent="0.35">
      <c r="D217"/>
      <c r="E217"/>
      <c r="F217"/>
      <c r="G217"/>
      <c r="H217"/>
      <c r="I217"/>
      <c r="J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</row>
    <row r="218" spans="4:33" x14ac:dyDescent="0.35">
      <c r="D218"/>
      <c r="E218"/>
      <c r="F218"/>
      <c r="G218"/>
      <c r="H218"/>
      <c r="I218"/>
      <c r="J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</row>
    <row r="219" spans="4:33" x14ac:dyDescent="0.35">
      <c r="D219"/>
      <c r="E219"/>
      <c r="F219"/>
      <c r="G219"/>
      <c r="H219"/>
      <c r="I219"/>
      <c r="J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</row>
    <row r="220" spans="4:33" x14ac:dyDescent="0.35">
      <c r="D220"/>
      <c r="E220"/>
      <c r="F220"/>
      <c r="G220"/>
      <c r="H220"/>
      <c r="I220"/>
      <c r="J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</row>
    <row r="221" spans="4:33" x14ac:dyDescent="0.35">
      <c r="D221"/>
      <c r="E221"/>
      <c r="F221"/>
      <c r="G221"/>
      <c r="H221"/>
      <c r="I221"/>
      <c r="J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</row>
    <row r="222" spans="4:33" x14ac:dyDescent="0.35">
      <c r="D222"/>
      <c r="E222"/>
      <c r="F222"/>
      <c r="G222"/>
      <c r="H222"/>
      <c r="I222"/>
      <c r="J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</row>
    <row r="223" spans="4:33" x14ac:dyDescent="0.35">
      <c r="D223"/>
      <c r="E223"/>
      <c r="F223"/>
      <c r="G223"/>
      <c r="H223"/>
      <c r="I223"/>
      <c r="J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</row>
    <row r="224" spans="4:33" x14ac:dyDescent="0.35">
      <c r="D224"/>
      <c r="E224"/>
      <c r="F224"/>
      <c r="G224"/>
      <c r="H224"/>
      <c r="I224"/>
      <c r="J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</row>
    <row r="225" spans="4:33" x14ac:dyDescent="0.35">
      <c r="D225"/>
      <c r="E225"/>
      <c r="F225"/>
      <c r="G225"/>
      <c r="H225"/>
      <c r="I225"/>
      <c r="J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</row>
    <row r="226" spans="4:33" x14ac:dyDescent="0.35">
      <c r="D226"/>
      <c r="E226"/>
      <c r="F226"/>
      <c r="G226"/>
      <c r="H226"/>
      <c r="I226"/>
      <c r="J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</row>
    <row r="227" spans="4:33" x14ac:dyDescent="0.35">
      <c r="D227"/>
      <c r="E227"/>
      <c r="F227"/>
      <c r="G227"/>
      <c r="H227"/>
      <c r="I227"/>
      <c r="J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</row>
    <row r="228" spans="4:33" x14ac:dyDescent="0.35">
      <c r="D228"/>
      <c r="E228"/>
      <c r="F228"/>
      <c r="G228"/>
      <c r="H228"/>
      <c r="I228"/>
      <c r="J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</row>
    <row r="229" spans="4:33" x14ac:dyDescent="0.35">
      <c r="D229"/>
      <c r="E229"/>
      <c r="F229"/>
      <c r="G229"/>
      <c r="H229"/>
      <c r="I229"/>
      <c r="J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</row>
    <row r="230" spans="4:33" x14ac:dyDescent="0.35">
      <c r="D230"/>
      <c r="E230"/>
      <c r="F230"/>
      <c r="G230"/>
      <c r="H230"/>
      <c r="I230"/>
      <c r="J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</row>
    <row r="231" spans="4:33" x14ac:dyDescent="0.35">
      <c r="D231"/>
      <c r="E231"/>
      <c r="F231"/>
      <c r="G231"/>
      <c r="H231"/>
      <c r="I231"/>
      <c r="J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</row>
    <row r="232" spans="4:33" x14ac:dyDescent="0.35">
      <c r="D232"/>
      <c r="E232"/>
      <c r="F232"/>
      <c r="G232"/>
      <c r="H232"/>
      <c r="I232"/>
      <c r="J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</row>
    <row r="233" spans="4:33" x14ac:dyDescent="0.35">
      <c r="D233"/>
      <c r="E233"/>
      <c r="F233"/>
      <c r="G233"/>
      <c r="H233"/>
      <c r="I233"/>
      <c r="J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</row>
    <row r="234" spans="4:33" x14ac:dyDescent="0.35">
      <c r="D234"/>
      <c r="E234"/>
      <c r="F234"/>
      <c r="G234"/>
      <c r="H234"/>
      <c r="I234"/>
      <c r="J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</row>
    <row r="235" spans="4:33" x14ac:dyDescent="0.35">
      <c r="D235"/>
      <c r="E235"/>
      <c r="F235"/>
      <c r="G235"/>
      <c r="H235"/>
      <c r="I235"/>
      <c r="J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</row>
    <row r="236" spans="4:33" x14ac:dyDescent="0.35">
      <c r="D236"/>
      <c r="E236"/>
      <c r="F236"/>
      <c r="G236"/>
      <c r="H236"/>
      <c r="I236"/>
      <c r="J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</row>
    <row r="237" spans="4:33" x14ac:dyDescent="0.35">
      <c r="D237"/>
      <c r="E237"/>
      <c r="F237"/>
      <c r="G237"/>
      <c r="H237"/>
      <c r="I237"/>
      <c r="J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</row>
    <row r="238" spans="4:33" x14ac:dyDescent="0.35">
      <c r="D238"/>
      <c r="E238"/>
      <c r="F238"/>
      <c r="G238"/>
      <c r="H238"/>
      <c r="I238"/>
      <c r="J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</row>
    <row r="239" spans="4:33" x14ac:dyDescent="0.35">
      <c r="D239"/>
      <c r="E239"/>
      <c r="F239"/>
      <c r="G239"/>
      <c r="H239"/>
      <c r="I239"/>
      <c r="J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</row>
    <row r="240" spans="4:33" x14ac:dyDescent="0.35">
      <c r="D240"/>
      <c r="E240"/>
      <c r="F240"/>
      <c r="G240"/>
      <c r="H240"/>
      <c r="I240"/>
      <c r="J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</row>
    <row r="241" spans="4:33" x14ac:dyDescent="0.35">
      <c r="D241"/>
      <c r="E241"/>
      <c r="F241"/>
      <c r="G241"/>
      <c r="H241"/>
      <c r="I241"/>
      <c r="J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</row>
    <row r="242" spans="4:33" x14ac:dyDescent="0.35">
      <c r="D242"/>
      <c r="E242"/>
      <c r="F242"/>
      <c r="G242"/>
      <c r="H242"/>
      <c r="I242"/>
      <c r="J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</row>
    <row r="243" spans="4:33" x14ac:dyDescent="0.35">
      <c r="D243"/>
      <c r="E243"/>
      <c r="F243"/>
      <c r="G243"/>
      <c r="H243"/>
      <c r="I243"/>
      <c r="J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</row>
    <row r="244" spans="4:33" x14ac:dyDescent="0.35">
      <c r="D244"/>
      <c r="E244"/>
      <c r="F244"/>
      <c r="G244"/>
      <c r="H244"/>
      <c r="I244"/>
      <c r="J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</row>
    <row r="245" spans="4:33" x14ac:dyDescent="0.35">
      <c r="D245"/>
      <c r="E245"/>
      <c r="F245"/>
      <c r="G245"/>
      <c r="H245"/>
      <c r="I245"/>
      <c r="J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</row>
    <row r="246" spans="4:33" x14ac:dyDescent="0.35">
      <c r="D246"/>
      <c r="E246"/>
      <c r="F246"/>
      <c r="G246"/>
      <c r="H246"/>
      <c r="I246"/>
      <c r="J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</row>
    <row r="247" spans="4:33" x14ac:dyDescent="0.35">
      <c r="D247"/>
      <c r="E247"/>
      <c r="F247"/>
      <c r="G247"/>
      <c r="H247"/>
      <c r="I247"/>
      <c r="J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</row>
    <row r="248" spans="4:33" x14ac:dyDescent="0.35">
      <c r="D248"/>
      <c r="E248"/>
      <c r="F248"/>
      <c r="G248"/>
      <c r="H248"/>
      <c r="I248"/>
      <c r="J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</row>
    <row r="249" spans="4:33" x14ac:dyDescent="0.35">
      <c r="D249"/>
      <c r="E249"/>
      <c r="F249"/>
      <c r="G249"/>
      <c r="H249"/>
      <c r="I249"/>
      <c r="J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</row>
    <row r="250" spans="4:33" x14ac:dyDescent="0.35">
      <c r="D250"/>
      <c r="E250"/>
      <c r="F250"/>
      <c r="G250"/>
      <c r="H250"/>
      <c r="I250"/>
      <c r="J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</row>
    <row r="251" spans="4:33" x14ac:dyDescent="0.35">
      <c r="D251"/>
      <c r="E251"/>
      <c r="F251"/>
      <c r="G251"/>
      <c r="H251"/>
      <c r="I251"/>
      <c r="J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</row>
    <row r="252" spans="4:33" x14ac:dyDescent="0.35">
      <c r="D252"/>
      <c r="E252"/>
      <c r="F252"/>
      <c r="G252"/>
      <c r="H252"/>
      <c r="I252"/>
      <c r="J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</row>
    <row r="253" spans="4:33" x14ac:dyDescent="0.35">
      <c r="D253"/>
      <c r="E253"/>
      <c r="F253"/>
      <c r="G253"/>
      <c r="H253"/>
      <c r="I253"/>
      <c r="J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</row>
    <row r="254" spans="4:33" x14ac:dyDescent="0.35">
      <c r="D254"/>
      <c r="E254"/>
      <c r="F254"/>
      <c r="G254"/>
      <c r="H254"/>
      <c r="I254"/>
      <c r="J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</row>
    <row r="255" spans="4:33" x14ac:dyDescent="0.35">
      <c r="D255"/>
      <c r="E255"/>
      <c r="F255"/>
      <c r="G255"/>
      <c r="H255"/>
      <c r="I255"/>
      <c r="J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</row>
    <row r="256" spans="4:33" x14ac:dyDescent="0.35">
      <c r="D256"/>
      <c r="E256"/>
      <c r="F256"/>
      <c r="G256"/>
      <c r="H256"/>
      <c r="I256"/>
      <c r="J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</row>
    <row r="257" spans="4:33" x14ac:dyDescent="0.35">
      <c r="D257"/>
      <c r="E257"/>
      <c r="F257"/>
      <c r="G257"/>
      <c r="H257"/>
      <c r="I257"/>
      <c r="J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</row>
    <row r="258" spans="4:33" x14ac:dyDescent="0.35">
      <c r="D258"/>
      <c r="E258"/>
      <c r="F258"/>
      <c r="G258"/>
      <c r="H258"/>
      <c r="I258"/>
      <c r="J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</row>
    <row r="259" spans="4:33" x14ac:dyDescent="0.35">
      <c r="D259"/>
      <c r="E259"/>
      <c r="F259"/>
      <c r="G259"/>
      <c r="H259"/>
      <c r="I259"/>
      <c r="J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</row>
    <row r="260" spans="4:33" x14ac:dyDescent="0.35">
      <c r="D260"/>
      <c r="E260"/>
      <c r="F260"/>
      <c r="G260"/>
      <c r="H260"/>
      <c r="I260"/>
      <c r="J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</row>
    <row r="261" spans="4:33" x14ac:dyDescent="0.35">
      <c r="D261"/>
      <c r="E261"/>
      <c r="F261"/>
      <c r="G261"/>
      <c r="H261"/>
      <c r="I261"/>
      <c r="J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</row>
    <row r="262" spans="4:33" x14ac:dyDescent="0.35">
      <c r="D262"/>
      <c r="E262"/>
      <c r="F262"/>
      <c r="G262"/>
      <c r="H262"/>
      <c r="I262"/>
      <c r="J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</row>
    <row r="263" spans="4:33" x14ac:dyDescent="0.35">
      <c r="D263"/>
      <c r="E263"/>
      <c r="F263"/>
      <c r="G263"/>
      <c r="H263"/>
      <c r="I263"/>
      <c r="J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</row>
    <row r="264" spans="4:33" x14ac:dyDescent="0.35">
      <c r="D264"/>
      <c r="E264"/>
      <c r="F264"/>
      <c r="G264"/>
      <c r="H264"/>
      <c r="I264"/>
      <c r="J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</row>
    <row r="265" spans="4:33" x14ac:dyDescent="0.35">
      <c r="D265"/>
      <c r="E265"/>
      <c r="F265"/>
      <c r="G265"/>
      <c r="H265"/>
      <c r="I265"/>
      <c r="J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</row>
    <row r="266" spans="4:33" x14ac:dyDescent="0.35">
      <c r="D266"/>
      <c r="E266"/>
      <c r="F266"/>
      <c r="G266"/>
      <c r="H266"/>
      <c r="I266"/>
      <c r="J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</row>
    <row r="267" spans="4:33" x14ac:dyDescent="0.35">
      <c r="D267"/>
      <c r="E267"/>
      <c r="F267"/>
      <c r="G267"/>
      <c r="H267"/>
      <c r="I267"/>
      <c r="J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</row>
    <row r="268" spans="4:33" x14ac:dyDescent="0.35">
      <c r="D268"/>
      <c r="E268"/>
      <c r="F268"/>
      <c r="G268"/>
      <c r="H268"/>
      <c r="I268"/>
      <c r="J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</row>
    <row r="269" spans="4:33" x14ac:dyDescent="0.35">
      <c r="D269"/>
      <c r="E269"/>
      <c r="F269"/>
      <c r="G269"/>
      <c r="H269"/>
      <c r="I269"/>
      <c r="J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</row>
    <row r="270" spans="4:33" x14ac:dyDescent="0.35">
      <c r="D270"/>
      <c r="E270"/>
      <c r="F270"/>
      <c r="G270"/>
      <c r="H270"/>
      <c r="I270"/>
      <c r="J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</row>
    <row r="271" spans="4:33" x14ac:dyDescent="0.35">
      <c r="D271"/>
      <c r="E271"/>
      <c r="F271"/>
      <c r="G271"/>
      <c r="H271"/>
      <c r="I271"/>
      <c r="J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</row>
    <row r="272" spans="4:33" x14ac:dyDescent="0.35">
      <c r="D272"/>
      <c r="E272"/>
      <c r="F272"/>
      <c r="G272"/>
      <c r="H272"/>
      <c r="I272"/>
      <c r="J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</row>
    <row r="273" spans="4:33" x14ac:dyDescent="0.35">
      <c r="D273"/>
      <c r="E273"/>
      <c r="F273"/>
      <c r="G273"/>
      <c r="H273"/>
      <c r="I273"/>
      <c r="J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</row>
    <row r="274" spans="4:33" x14ac:dyDescent="0.35">
      <c r="D274"/>
      <c r="E274"/>
      <c r="F274"/>
      <c r="G274"/>
      <c r="H274"/>
      <c r="I274"/>
      <c r="J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</row>
    <row r="275" spans="4:33" x14ac:dyDescent="0.35">
      <c r="D275"/>
      <c r="E275"/>
      <c r="F275"/>
      <c r="G275"/>
      <c r="H275"/>
      <c r="I275"/>
      <c r="J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</row>
    <row r="276" spans="4:33" x14ac:dyDescent="0.35">
      <c r="D276"/>
      <c r="E276"/>
      <c r="F276"/>
      <c r="G276"/>
      <c r="H276"/>
      <c r="I276"/>
      <c r="J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</row>
    <row r="277" spans="4:33" x14ac:dyDescent="0.35">
      <c r="D277"/>
      <c r="E277"/>
      <c r="F277"/>
      <c r="G277"/>
      <c r="H277"/>
      <c r="I277"/>
      <c r="J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</row>
    <row r="278" spans="4:33" x14ac:dyDescent="0.35">
      <c r="D278"/>
      <c r="E278"/>
      <c r="F278"/>
      <c r="G278"/>
      <c r="H278"/>
      <c r="I278"/>
      <c r="J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</row>
    <row r="279" spans="4:33" x14ac:dyDescent="0.35">
      <c r="D279"/>
      <c r="E279"/>
      <c r="F279"/>
      <c r="G279"/>
      <c r="H279"/>
      <c r="I279"/>
      <c r="J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</row>
    <row r="280" spans="4:33" x14ac:dyDescent="0.35">
      <c r="D280"/>
      <c r="E280"/>
      <c r="F280"/>
      <c r="G280"/>
      <c r="H280"/>
      <c r="I280"/>
      <c r="J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</row>
    <row r="281" spans="4:33" x14ac:dyDescent="0.35">
      <c r="D281"/>
      <c r="E281"/>
      <c r="F281"/>
      <c r="G281"/>
      <c r="H281"/>
      <c r="I281"/>
      <c r="J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</row>
    <row r="282" spans="4:33" x14ac:dyDescent="0.35">
      <c r="D282"/>
      <c r="E282"/>
      <c r="F282"/>
      <c r="G282"/>
      <c r="H282"/>
      <c r="I282"/>
      <c r="J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</row>
    <row r="283" spans="4:33" x14ac:dyDescent="0.35">
      <c r="D283"/>
      <c r="E283"/>
      <c r="F283"/>
      <c r="G283"/>
      <c r="H283"/>
      <c r="I283"/>
      <c r="J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</row>
    <row r="284" spans="4:33" x14ac:dyDescent="0.35">
      <c r="D284"/>
      <c r="E284"/>
      <c r="F284"/>
      <c r="G284"/>
      <c r="H284"/>
      <c r="I284"/>
      <c r="J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</row>
    <row r="285" spans="4:33" x14ac:dyDescent="0.35">
      <c r="D285"/>
      <c r="E285"/>
      <c r="F285"/>
      <c r="G285"/>
      <c r="H285"/>
      <c r="I285"/>
      <c r="J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</row>
    <row r="286" spans="4:33" x14ac:dyDescent="0.35">
      <c r="D286"/>
      <c r="E286"/>
      <c r="F286"/>
      <c r="G286"/>
      <c r="H286"/>
      <c r="I286"/>
      <c r="J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</row>
    <row r="287" spans="4:33" x14ac:dyDescent="0.35">
      <c r="D287"/>
      <c r="E287"/>
      <c r="F287"/>
      <c r="G287"/>
      <c r="H287"/>
      <c r="I287"/>
      <c r="J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</row>
    <row r="288" spans="4:33" x14ac:dyDescent="0.35">
      <c r="D288"/>
      <c r="E288"/>
      <c r="F288"/>
      <c r="G288"/>
      <c r="H288"/>
      <c r="I288"/>
      <c r="J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</row>
    <row r="289" spans="4:33" x14ac:dyDescent="0.35">
      <c r="D289"/>
      <c r="E289"/>
      <c r="F289"/>
      <c r="G289"/>
      <c r="H289"/>
      <c r="I289"/>
      <c r="J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</row>
    <row r="290" spans="4:33" x14ac:dyDescent="0.35">
      <c r="D290"/>
      <c r="E290"/>
      <c r="F290"/>
      <c r="G290"/>
      <c r="H290"/>
      <c r="I290"/>
      <c r="J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</row>
    <row r="291" spans="4:33" x14ac:dyDescent="0.35">
      <c r="D291"/>
      <c r="E291"/>
      <c r="F291"/>
      <c r="G291"/>
      <c r="H291"/>
      <c r="I291"/>
      <c r="J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</row>
    <row r="292" spans="4:33" x14ac:dyDescent="0.35">
      <c r="D292"/>
      <c r="E292"/>
      <c r="F292"/>
      <c r="G292"/>
      <c r="H292"/>
      <c r="I292"/>
      <c r="J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</row>
    <row r="293" spans="4:33" x14ac:dyDescent="0.35">
      <c r="D293"/>
      <c r="E293"/>
      <c r="F293"/>
      <c r="G293"/>
      <c r="H293"/>
      <c r="I293"/>
      <c r="J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</row>
    <row r="294" spans="4:33" x14ac:dyDescent="0.35">
      <c r="D294"/>
      <c r="E294"/>
      <c r="F294"/>
      <c r="G294"/>
      <c r="H294"/>
      <c r="I294"/>
      <c r="J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</row>
    <row r="295" spans="4:33" x14ac:dyDescent="0.35">
      <c r="D295"/>
      <c r="E295"/>
      <c r="F295"/>
      <c r="G295"/>
      <c r="H295"/>
      <c r="I295"/>
      <c r="J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</row>
    <row r="296" spans="4:33" x14ac:dyDescent="0.35">
      <c r="D296"/>
      <c r="E296"/>
      <c r="F296"/>
      <c r="G296"/>
      <c r="H296"/>
      <c r="I296"/>
      <c r="J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</row>
    <row r="297" spans="4:33" x14ac:dyDescent="0.35">
      <c r="D297"/>
      <c r="E297"/>
      <c r="F297"/>
      <c r="G297"/>
      <c r="H297"/>
      <c r="I297"/>
      <c r="J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</row>
    <row r="298" spans="4:33" x14ac:dyDescent="0.35">
      <c r="D298"/>
      <c r="E298"/>
      <c r="F298"/>
      <c r="G298"/>
      <c r="H298"/>
      <c r="I298"/>
      <c r="J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</row>
    <row r="299" spans="4:33" x14ac:dyDescent="0.35">
      <c r="D299"/>
      <c r="E299"/>
      <c r="F299"/>
      <c r="G299"/>
      <c r="H299"/>
      <c r="I299"/>
      <c r="J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</row>
    <row r="300" spans="4:33" x14ac:dyDescent="0.35">
      <c r="D300"/>
      <c r="E300"/>
      <c r="F300"/>
      <c r="G300"/>
      <c r="H300"/>
      <c r="I300"/>
      <c r="J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</row>
    <row r="301" spans="4:33" x14ac:dyDescent="0.35">
      <c r="D301"/>
      <c r="E301"/>
      <c r="F301"/>
      <c r="G301"/>
      <c r="H301"/>
      <c r="I301"/>
      <c r="J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</row>
    <row r="302" spans="4:33" x14ac:dyDescent="0.35">
      <c r="D302"/>
      <c r="E302"/>
      <c r="F302"/>
      <c r="G302"/>
      <c r="H302"/>
      <c r="I302"/>
      <c r="J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</row>
    <row r="303" spans="4:33" x14ac:dyDescent="0.35">
      <c r="D303"/>
      <c r="E303"/>
      <c r="F303"/>
      <c r="G303"/>
      <c r="H303"/>
      <c r="I303"/>
      <c r="J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</row>
    <row r="304" spans="4:33" x14ac:dyDescent="0.35">
      <c r="D304"/>
      <c r="E304"/>
      <c r="F304"/>
      <c r="G304"/>
      <c r="H304"/>
      <c r="I304"/>
      <c r="J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</row>
    <row r="305" spans="4:33" x14ac:dyDescent="0.35">
      <c r="D305"/>
      <c r="E305"/>
      <c r="F305"/>
      <c r="G305"/>
      <c r="H305"/>
      <c r="I305"/>
      <c r="J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</row>
    <row r="306" spans="4:33" x14ac:dyDescent="0.35">
      <c r="D306"/>
      <c r="E306"/>
      <c r="F306"/>
      <c r="G306"/>
      <c r="H306"/>
      <c r="I306"/>
      <c r="J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</row>
    <row r="307" spans="4:33" x14ac:dyDescent="0.35">
      <c r="D307"/>
      <c r="E307"/>
      <c r="F307"/>
      <c r="G307"/>
      <c r="H307"/>
      <c r="I307"/>
      <c r="J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</row>
    <row r="308" spans="4:33" x14ac:dyDescent="0.35">
      <c r="D308"/>
      <c r="E308"/>
      <c r="F308"/>
      <c r="G308"/>
      <c r="H308"/>
      <c r="I308"/>
      <c r="J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</row>
    <row r="309" spans="4:33" x14ac:dyDescent="0.35">
      <c r="D309"/>
      <c r="E309"/>
      <c r="F309"/>
      <c r="G309"/>
      <c r="H309"/>
      <c r="I309"/>
      <c r="J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</row>
    <row r="310" spans="4:33" x14ac:dyDescent="0.35">
      <c r="D310"/>
      <c r="E310"/>
      <c r="F310"/>
      <c r="G310"/>
      <c r="H310"/>
      <c r="I310"/>
      <c r="J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</row>
    <row r="311" spans="4:33" x14ac:dyDescent="0.35">
      <c r="D311"/>
      <c r="E311"/>
      <c r="F311"/>
      <c r="G311"/>
      <c r="H311"/>
      <c r="I311"/>
      <c r="J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</row>
    <row r="312" spans="4:33" x14ac:dyDescent="0.35">
      <c r="D312"/>
      <c r="E312"/>
      <c r="F312"/>
      <c r="G312"/>
      <c r="H312"/>
      <c r="I312"/>
      <c r="J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</row>
    <row r="313" spans="4:33" x14ac:dyDescent="0.35">
      <c r="D313"/>
      <c r="E313"/>
      <c r="F313"/>
      <c r="G313"/>
      <c r="H313"/>
      <c r="I313"/>
      <c r="J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</row>
    <row r="314" spans="4:33" x14ac:dyDescent="0.35">
      <c r="D314"/>
      <c r="E314"/>
      <c r="F314"/>
      <c r="G314"/>
      <c r="H314"/>
      <c r="I314"/>
      <c r="J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</row>
    <row r="315" spans="4:33" x14ac:dyDescent="0.35">
      <c r="D315"/>
      <c r="E315"/>
      <c r="F315"/>
      <c r="G315"/>
      <c r="H315"/>
      <c r="I315"/>
      <c r="J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</row>
    <row r="316" spans="4:33" x14ac:dyDescent="0.35">
      <c r="D316"/>
      <c r="E316"/>
      <c r="F316"/>
      <c r="G316"/>
      <c r="H316"/>
      <c r="I316"/>
      <c r="J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</row>
    <row r="317" spans="4:33" x14ac:dyDescent="0.35">
      <c r="D317"/>
      <c r="E317"/>
      <c r="F317"/>
      <c r="G317"/>
      <c r="H317"/>
      <c r="I317"/>
      <c r="J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</row>
    <row r="318" spans="4:33" x14ac:dyDescent="0.35">
      <c r="D318"/>
      <c r="E318"/>
      <c r="F318"/>
      <c r="G318"/>
      <c r="H318"/>
      <c r="I318"/>
      <c r="J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</row>
    <row r="319" spans="4:33" x14ac:dyDescent="0.35">
      <c r="D319"/>
      <c r="E319"/>
      <c r="F319"/>
      <c r="G319"/>
      <c r="H319"/>
      <c r="I319"/>
      <c r="J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</row>
    <row r="320" spans="4:33" x14ac:dyDescent="0.35">
      <c r="D320"/>
      <c r="E320"/>
      <c r="F320"/>
      <c r="G320"/>
      <c r="H320"/>
      <c r="I320"/>
      <c r="J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</row>
    <row r="321" spans="4:33" x14ac:dyDescent="0.35">
      <c r="D321"/>
      <c r="E321"/>
      <c r="F321"/>
      <c r="G321"/>
      <c r="H321"/>
      <c r="I321"/>
      <c r="J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</row>
    <row r="322" spans="4:33" x14ac:dyDescent="0.35">
      <c r="D322"/>
      <c r="E322"/>
      <c r="F322"/>
      <c r="G322"/>
      <c r="H322"/>
      <c r="I322"/>
      <c r="J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</row>
    <row r="323" spans="4:33" x14ac:dyDescent="0.35">
      <c r="D323"/>
      <c r="E323"/>
      <c r="F323"/>
      <c r="G323"/>
      <c r="H323"/>
      <c r="I323"/>
      <c r="J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</row>
    <row r="324" spans="4:33" x14ac:dyDescent="0.35">
      <c r="D324"/>
      <c r="E324"/>
      <c r="F324"/>
      <c r="G324"/>
      <c r="H324"/>
      <c r="I324"/>
      <c r="J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</row>
    <row r="325" spans="4:33" x14ac:dyDescent="0.35">
      <c r="D325"/>
      <c r="E325"/>
      <c r="F325"/>
      <c r="G325"/>
      <c r="H325"/>
      <c r="I325"/>
      <c r="J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</row>
    <row r="326" spans="4:33" x14ac:dyDescent="0.35">
      <c r="D326"/>
      <c r="E326"/>
      <c r="F326"/>
      <c r="G326"/>
      <c r="H326"/>
      <c r="I326"/>
      <c r="J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</row>
    <row r="327" spans="4:33" x14ac:dyDescent="0.35">
      <c r="D327"/>
      <c r="E327"/>
      <c r="F327"/>
      <c r="G327"/>
      <c r="H327"/>
      <c r="I327"/>
      <c r="J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</row>
    <row r="328" spans="4:33" x14ac:dyDescent="0.35">
      <c r="D328"/>
      <c r="E328"/>
      <c r="F328"/>
      <c r="G328"/>
      <c r="H328"/>
      <c r="I328"/>
      <c r="J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</row>
    <row r="329" spans="4:33" x14ac:dyDescent="0.35">
      <c r="D329"/>
      <c r="E329"/>
      <c r="F329"/>
      <c r="G329"/>
      <c r="H329"/>
      <c r="I329"/>
      <c r="J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</row>
    <row r="330" spans="4:33" x14ac:dyDescent="0.35">
      <c r="D330"/>
      <c r="E330"/>
      <c r="F330"/>
      <c r="G330"/>
      <c r="H330"/>
      <c r="I330"/>
      <c r="J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</row>
    <row r="331" spans="4:33" x14ac:dyDescent="0.35">
      <c r="D331"/>
      <c r="E331"/>
      <c r="F331"/>
      <c r="G331"/>
      <c r="H331"/>
      <c r="I331"/>
      <c r="J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</row>
    <row r="332" spans="4:33" x14ac:dyDescent="0.35">
      <c r="D332"/>
      <c r="E332"/>
      <c r="F332"/>
      <c r="G332"/>
      <c r="H332"/>
      <c r="I332"/>
      <c r="J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</row>
    <row r="333" spans="4:33" x14ac:dyDescent="0.35">
      <c r="D333"/>
      <c r="E333"/>
      <c r="F333"/>
      <c r="G333"/>
      <c r="H333"/>
      <c r="I333"/>
      <c r="J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</row>
    <row r="334" spans="4:33" x14ac:dyDescent="0.35">
      <c r="D334"/>
      <c r="E334"/>
      <c r="F334"/>
      <c r="G334"/>
      <c r="H334"/>
      <c r="I334"/>
      <c r="J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</row>
    <row r="335" spans="4:33" x14ac:dyDescent="0.35">
      <c r="D335"/>
      <c r="E335"/>
      <c r="F335"/>
      <c r="G335"/>
      <c r="H335"/>
      <c r="I335"/>
      <c r="J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</row>
    <row r="336" spans="4:33" x14ac:dyDescent="0.35">
      <c r="D336"/>
      <c r="E336"/>
      <c r="F336"/>
      <c r="G336"/>
      <c r="H336"/>
      <c r="I336"/>
      <c r="J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</row>
    <row r="337" spans="4:33" x14ac:dyDescent="0.35">
      <c r="D337"/>
      <c r="E337"/>
      <c r="F337"/>
      <c r="G337"/>
      <c r="H337"/>
      <c r="I337"/>
      <c r="J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</row>
    <row r="338" spans="4:33" x14ac:dyDescent="0.35">
      <c r="D338"/>
      <c r="E338"/>
      <c r="F338"/>
      <c r="G338"/>
      <c r="H338"/>
      <c r="I338"/>
      <c r="J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</row>
    <row r="339" spans="4:33" x14ac:dyDescent="0.35">
      <c r="D339"/>
      <c r="E339"/>
      <c r="F339"/>
      <c r="G339"/>
      <c r="H339"/>
      <c r="I339"/>
      <c r="J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</row>
    <row r="340" spans="4:33" x14ac:dyDescent="0.35">
      <c r="D340"/>
      <c r="E340"/>
      <c r="F340"/>
      <c r="G340"/>
      <c r="H340"/>
      <c r="I340"/>
      <c r="J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</row>
    <row r="341" spans="4:33" x14ac:dyDescent="0.35">
      <c r="D341"/>
      <c r="E341"/>
      <c r="F341"/>
      <c r="G341"/>
      <c r="H341"/>
      <c r="I341"/>
      <c r="J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</row>
    <row r="342" spans="4:33" x14ac:dyDescent="0.35">
      <c r="D342"/>
      <c r="E342"/>
      <c r="F342"/>
      <c r="G342"/>
      <c r="H342"/>
      <c r="I342"/>
      <c r="J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</row>
    <row r="343" spans="4:33" x14ac:dyDescent="0.35">
      <c r="D343"/>
      <c r="E343"/>
      <c r="F343"/>
      <c r="G343"/>
      <c r="H343"/>
      <c r="I343"/>
      <c r="J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</row>
    <row r="344" spans="4:33" x14ac:dyDescent="0.35">
      <c r="D344"/>
      <c r="E344"/>
      <c r="F344"/>
      <c r="G344"/>
      <c r="H344"/>
      <c r="I344"/>
      <c r="J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</row>
    <row r="345" spans="4:33" x14ac:dyDescent="0.35">
      <c r="D345"/>
      <c r="E345"/>
      <c r="F345"/>
      <c r="G345"/>
      <c r="H345"/>
      <c r="I345"/>
      <c r="J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</row>
    <row r="346" spans="4:33" x14ac:dyDescent="0.35">
      <c r="D346"/>
      <c r="E346"/>
      <c r="F346"/>
      <c r="G346"/>
      <c r="H346"/>
      <c r="I346"/>
      <c r="J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</row>
    <row r="347" spans="4:33" x14ac:dyDescent="0.35">
      <c r="D347"/>
      <c r="E347"/>
      <c r="F347"/>
      <c r="G347"/>
      <c r="H347"/>
      <c r="I347"/>
      <c r="J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</row>
    <row r="348" spans="4:33" x14ac:dyDescent="0.35">
      <c r="D348"/>
      <c r="E348"/>
      <c r="F348"/>
      <c r="G348"/>
      <c r="H348"/>
      <c r="I348"/>
      <c r="J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</row>
    <row r="349" spans="4:33" x14ac:dyDescent="0.35">
      <c r="D349"/>
      <c r="E349"/>
      <c r="F349"/>
      <c r="G349"/>
      <c r="H349"/>
      <c r="I349"/>
      <c r="J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</row>
    <row r="350" spans="4:33" x14ac:dyDescent="0.35">
      <c r="D350"/>
      <c r="E350"/>
      <c r="F350"/>
      <c r="G350"/>
      <c r="H350"/>
      <c r="I350"/>
      <c r="J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</row>
    <row r="351" spans="4:33" x14ac:dyDescent="0.35">
      <c r="D351"/>
      <c r="E351"/>
      <c r="F351"/>
      <c r="G351"/>
      <c r="H351"/>
      <c r="I351"/>
      <c r="J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</row>
    <row r="352" spans="4:33" x14ac:dyDescent="0.35">
      <c r="D352"/>
      <c r="E352"/>
      <c r="F352"/>
      <c r="G352"/>
      <c r="H352"/>
      <c r="I352"/>
      <c r="J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</row>
    <row r="353" spans="4:33" x14ac:dyDescent="0.35">
      <c r="D353"/>
      <c r="E353"/>
      <c r="F353"/>
      <c r="G353"/>
      <c r="H353"/>
      <c r="I353"/>
      <c r="J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</row>
    <row r="354" spans="4:33" x14ac:dyDescent="0.35">
      <c r="D354"/>
      <c r="E354"/>
      <c r="F354"/>
      <c r="G354"/>
      <c r="H354"/>
      <c r="I354"/>
      <c r="J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</row>
    <row r="355" spans="4:33" x14ac:dyDescent="0.35">
      <c r="D355"/>
      <c r="E355"/>
      <c r="F355"/>
      <c r="G355"/>
      <c r="H355"/>
      <c r="I355"/>
      <c r="J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</row>
    <row r="356" spans="4:33" x14ac:dyDescent="0.35">
      <c r="D356"/>
      <c r="E356"/>
      <c r="F356"/>
      <c r="G356"/>
      <c r="H356"/>
      <c r="I356"/>
      <c r="J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</row>
    <row r="357" spans="4:33" x14ac:dyDescent="0.35">
      <c r="D357"/>
      <c r="E357"/>
      <c r="F357"/>
      <c r="G357"/>
      <c r="H357"/>
      <c r="I357"/>
      <c r="J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</row>
    <row r="358" spans="4:33" x14ac:dyDescent="0.35">
      <c r="D358"/>
      <c r="E358"/>
      <c r="F358"/>
      <c r="G358"/>
      <c r="H358"/>
      <c r="I358"/>
      <c r="J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</row>
    <row r="359" spans="4:33" x14ac:dyDescent="0.35">
      <c r="D359"/>
      <c r="E359"/>
      <c r="F359"/>
      <c r="G359"/>
      <c r="H359"/>
      <c r="I359"/>
      <c r="J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</row>
    <row r="360" spans="4:33" x14ac:dyDescent="0.35">
      <c r="D360"/>
      <c r="E360"/>
      <c r="F360"/>
      <c r="G360"/>
      <c r="H360"/>
      <c r="I360"/>
      <c r="J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</row>
    <row r="361" spans="4:33" x14ac:dyDescent="0.35">
      <c r="D361"/>
      <c r="E361"/>
      <c r="F361"/>
      <c r="G361"/>
      <c r="H361"/>
      <c r="I361"/>
      <c r="J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</row>
    <row r="362" spans="4:33" x14ac:dyDescent="0.35">
      <c r="D362"/>
      <c r="E362"/>
      <c r="F362"/>
      <c r="G362"/>
      <c r="H362"/>
      <c r="I362"/>
      <c r="J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</row>
    <row r="363" spans="4:33" x14ac:dyDescent="0.35">
      <c r="D363"/>
      <c r="E363"/>
      <c r="F363"/>
      <c r="G363"/>
      <c r="H363"/>
      <c r="I363"/>
      <c r="J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</row>
    <row r="364" spans="4:33" x14ac:dyDescent="0.35">
      <c r="D364"/>
      <c r="E364"/>
      <c r="F364"/>
      <c r="G364"/>
      <c r="H364"/>
      <c r="I364"/>
      <c r="J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</row>
    <row r="365" spans="4:33" x14ac:dyDescent="0.35">
      <c r="D365"/>
      <c r="E365"/>
      <c r="F365"/>
      <c r="G365"/>
      <c r="H365"/>
      <c r="I365"/>
      <c r="J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</row>
    <row r="366" spans="4:33" x14ac:dyDescent="0.35">
      <c r="D366"/>
      <c r="E366"/>
      <c r="F366"/>
      <c r="G366"/>
      <c r="H366"/>
      <c r="I366"/>
      <c r="J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</row>
    <row r="367" spans="4:33" x14ac:dyDescent="0.35">
      <c r="D367"/>
      <c r="E367"/>
      <c r="F367"/>
      <c r="G367"/>
      <c r="H367"/>
      <c r="I367"/>
      <c r="J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</row>
    <row r="368" spans="4:33" x14ac:dyDescent="0.35">
      <c r="D368"/>
      <c r="E368"/>
      <c r="F368"/>
      <c r="G368"/>
      <c r="H368"/>
      <c r="I368"/>
      <c r="J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</row>
    <row r="369" spans="4:33" x14ac:dyDescent="0.35">
      <c r="D369"/>
      <c r="E369"/>
      <c r="F369"/>
      <c r="G369"/>
      <c r="H369"/>
      <c r="I369"/>
      <c r="J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</row>
    <row r="370" spans="4:33" x14ac:dyDescent="0.35">
      <c r="D370"/>
      <c r="E370"/>
      <c r="F370"/>
      <c r="G370"/>
      <c r="H370"/>
      <c r="I370"/>
      <c r="J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</row>
    <row r="371" spans="4:33" x14ac:dyDescent="0.35">
      <c r="D371"/>
      <c r="E371"/>
      <c r="F371"/>
      <c r="G371"/>
      <c r="H371"/>
      <c r="I371"/>
      <c r="J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</row>
    <row r="372" spans="4:33" x14ac:dyDescent="0.35">
      <c r="D372"/>
      <c r="E372"/>
      <c r="F372"/>
      <c r="G372"/>
      <c r="H372"/>
      <c r="I372"/>
      <c r="J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</row>
    <row r="373" spans="4:33" x14ac:dyDescent="0.35">
      <c r="D373"/>
      <c r="E373"/>
      <c r="F373"/>
      <c r="G373"/>
      <c r="H373"/>
      <c r="I373"/>
      <c r="J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</row>
    <row r="374" spans="4:33" x14ac:dyDescent="0.35">
      <c r="D374"/>
      <c r="E374"/>
      <c r="F374"/>
      <c r="G374"/>
      <c r="H374"/>
      <c r="I374"/>
      <c r="J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</row>
    <row r="375" spans="4:33" x14ac:dyDescent="0.35">
      <c r="D375"/>
      <c r="E375"/>
      <c r="F375"/>
      <c r="G375"/>
      <c r="H375"/>
      <c r="I375"/>
      <c r="J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</row>
    <row r="376" spans="4:33" x14ac:dyDescent="0.35">
      <c r="D376"/>
      <c r="E376"/>
      <c r="F376"/>
      <c r="G376"/>
      <c r="H376"/>
      <c r="I376"/>
      <c r="J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</row>
    <row r="377" spans="4:33" x14ac:dyDescent="0.35">
      <c r="D377"/>
      <c r="E377"/>
      <c r="F377"/>
      <c r="G377"/>
      <c r="H377"/>
      <c r="I377"/>
      <c r="J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</row>
    <row r="378" spans="4:33" x14ac:dyDescent="0.35">
      <c r="D378"/>
      <c r="E378"/>
      <c r="F378"/>
      <c r="G378"/>
      <c r="H378"/>
      <c r="I378"/>
      <c r="J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</row>
    <row r="379" spans="4:33" x14ac:dyDescent="0.35">
      <c r="D379"/>
      <c r="E379"/>
      <c r="F379"/>
      <c r="G379"/>
      <c r="H379"/>
      <c r="I379"/>
      <c r="J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</row>
    <row r="380" spans="4:33" x14ac:dyDescent="0.35">
      <c r="D380"/>
      <c r="E380"/>
      <c r="F380"/>
      <c r="G380"/>
      <c r="H380"/>
      <c r="I380"/>
      <c r="J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</row>
    <row r="381" spans="4:33" x14ac:dyDescent="0.35">
      <c r="D381"/>
      <c r="E381"/>
      <c r="F381"/>
      <c r="G381"/>
      <c r="H381"/>
      <c r="I381"/>
      <c r="J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</row>
    <row r="382" spans="4:33" x14ac:dyDescent="0.35">
      <c r="D382"/>
      <c r="E382"/>
      <c r="F382"/>
      <c r="G382"/>
      <c r="H382"/>
      <c r="I382"/>
      <c r="J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</row>
    <row r="383" spans="4:33" x14ac:dyDescent="0.35">
      <c r="D383"/>
      <c r="E383"/>
      <c r="F383"/>
      <c r="G383"/>
      <c r="H383"/>
      <c r="I383"/>
      <c r="J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</row>
    <row r="384" spans="4:33" x14ac:dyDescent="0.35">
      <c r="D384"/>
      <c r="E384"/>
      <c r="F384"/>
      <c r="G384"/>
      <c r="H384"/>
      <c r="I384"/>
      <c r="J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</row>
    <row r="385" spans="4:33" x14ac:dyDescent="0.35">
      <c r="D385"/>
      <c r="E385"/>
      <c r="F385"/>
      <c r="G385"/>
      <c r="H385"/>
      <c r="I385"/>
      <c r="J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</row>
    <row r="386" spans="4:33" x14ac:dyDescent="0.35">
      <c r="D386"/>
      <c r="E386"/>
      <c r="F386"/>
      <c r="G386"/>
      <c r="H386"/>
      <c r="I386"/>
      <c r="J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</row>
    <row r="387" spans="4:33" x14ac:dyDescent="0.35">
      <c r="D387"/>
      <c r="E387"/>
      <c r="F387"/>
      <c r="G387"/>
      <c r="H387"/>
      <c r="I387"/>
      <c r="J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</row>
    <row r="388" spans="4:33" x14ac:dyDescent="0.35">
      <c r="D388"/>
      <c r="E388"/>
      <c r="F388"/>
      <c r="G388"/>
      <c r="H388"/>
      <c r="I388"/>
      <c r="J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</row>
    <row r="389" spans="4:33" x14ac:dyDescent="0.35">
      <c r="D389"/>
      <c r="E389"/>
      <c r="F389"/>
      <c r="G389"/>
      <c r="H389"/>
      <c r="I389"/>
      <c r="J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</row>
    <row r="390" spans="4:33" x14ac:dyDescent="0.35">
      <c r="D390"/>
      <c r="E390"/>
      <c r="F390"/>
      <c r="G390"/>
      <c r="H390"/>
      <c r="I390"/>
      <c r="J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</row>
    <row r="391" spans="4:33" x14ac:dyDescent="0.35">
      <c r="D391"/>
      <c r="E391"/>
      <c r="F391"/>
      <c r="G391"/>
      <c r="H391"/>
      <c r="I391"/>
      <c r="J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</row>
    <row r="392" spans="4:33" x14ac:dyDescent="0.35">
      <c r="D392"/>
      <c r="E392"/>
      <c r="F392"/>
      <c r="G392"/>
      <c r="H392"/>
      <c r="I392"/>
      <c r="J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</row>
    <row r="393" spans="4:33" x14ac:dyDescent="0.35">
      <c r="D393"/>
      <c r="E393"/>
      <c r="F393"/>
      <c r="G393"/>
      <c r="H393"/>
      <c r="I393"/>
      <c r="J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</row>
    <row r="394" spans="4:33" x14ac:dyDescent="0.35">
      <c r="D394"/>
      <c r="E394"/>
      <c r="F394"/>
      <c r="G394"/>
      <c r="H394"/>
      <c r="I394"/>
      <c r="J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</row>
    <row r="395" spans="4:33" x14ac:dyDescent="0.35">
      <c r="D395"/>
      <c r="E395"/>
      <c r="F395"/>
      <c r="G395"/>
      <c r="H395"/>
      <c r="I395"/>
      <c r="J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</row>
    <row r="396" spans="4:33" x14ac:dyDescent="0.35">
      <c r="D396"/>
      <c r="E396"/>
      <c r="F396"/>
      <c r="G396"/>
      <c r="H396"/>
      <c r="I396"/>
      <c r="J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</row>
    <row r="397" spans="4:33" x14ac:dyDescent="0.35">
      <c r="D397"/>
      <c r="E397"/>
      <c r="F397"/>
      <c r="G397"/>
      <c r="H397"/>
      <c r="I397"/>
      <c r="J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</row>
    <row r="398" spans="4:33" x14ac:dyDescent="0.35">
      <c r="D398"/>
      <c r="E398"/>
      <c r="F398"/>
      <c r="G398"/>
      <c r="H398"/>
      <c r="I398"/>
      <c r="J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E4B08-474A-4EC9-A464-F5B3689AE9C8}">
  <dimension ref="B2:F7"/>
  <sheetViews>
    <sheetView workbookViewId="0">
      <selection activeCell="C10" sqref="C10"/>
    </sheetView>
  </sheetViews>
  <sheetFormatPr defaultRowHeight="14.5" x14ac:dyDescent="0.35"/>
  <cols>
    <col min="2" max="3" width="23.54296875" customWidth="1"/>
    <col min="4" max="4" width="19.1796875" style="56" bestFit="1" customWidth="1"/>
  </cols>
  <sheetData>
    <row r="2" spans="2:6" ht="21" x14ac:dyDescent="0.5">
      <c r="F2" s="125" t="s">
        <v>154</v>
      </c>
    </row>
    <row r="3" spans="2:6" ht="31" x14ac:dyDescent="0.7">
      <c r="B3" s="124" t="s">
        <v>152</v>
      </c>
      <c r="C3" s="124"/>
      <c r="D3" s="126">
        <v>8200</v>
      </c>
      <c r="F3" s="124" t="s">
        <v>153</v>
      </c>
    </row>
    <row r="4" spans="2:6" ht="31" x14ac:dyDescent="0.7">
      <c r="B4" s="124" t="s">
        <v>155</v>
      </c>
      <c r="C4" s="124"/>
      <c r="D4" s="126">
        <v>417.39</v>
      </c>
    </row>
    <row r="7" spans="2:6" ht="31" x14ac:dyDescent="0.7">
      <c r="C7" s="124" t="s">
        <v>67</v>
      </c>
      <c r="D7" s="126">
        <f>SUM(D3:D6)</f>
        <v>8617.39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DAE06-7B02-4424-B4C8-AE35ACA1A401}">
  <dimension ref="A1:M61"/>
  <sheetViews>
    <sheetView topLeftCell="A39" workbookViewId="0">
      <selection activeCell="A48" sqref="A48"/>
    </sheetView>
  </sheetViews>
  <sheetFormatPr defaultRowHeight="14.5" x14ac:dyDescent="0.35"/>
  <cols>
    <col min="1" max="1" width="11.54296875" customWidth="1"/>
    <col min="2" max="2" width="22.453125" customWidth="1"/>
    <col min="3" max="3" width="12.08984375" style="1" customWidth="1"/>
    <col min="4" max="4" width="15.08984375" style="2" customWidth="1"/>
    <col min="5" max="5" width="12.453125" style="3" customWidth="1"/>
    <col min="6" max="6" width="12.08984375" style="1" customWidth="1"/>
  </cols>
  <sheetData>
    <row r="1" spans="1:13" x14ac:dyDescent="0.35">
      <c r="A1" t="s">
        <v>16</v>
      </c>
    </row>
    <row r="2" spans="1:13" x14ac:dyDescent="0.35">
      <c r="B2" s="46" t="s">
        <v>18</v>
      </c>
    </row>
    <row r="3" spans="1:13" x14ac:dyDescent="0.35">
      <c r="A3" s="38">
        <v>19212.09</v>
      </c>
      <c r="B3" t="s">
        <v>19</v>
      </c>
      <c r="C3" s="7" t="s">
        <v>3</v>
      </c>
      <c r="D3" s="8">
        <v>10121313</v>
      </c>
      <c r="E3" s="9" t="s">
        <v>4</v>
      </c>
      <c r="F3" s="7" t="s">
        <v>3</v>
      </c>
    </row>
    <row r="4" spans="1:13" x14ac:dyDescent="0.35">
      <c r="A4" s="38">
        <v>18962.490000000002</v>
      </c>
      <c r="B4" t="s">
        <v>20</v>
      </c>
      <c r="C4" s="7" t="s">
        <v>3</v>
      </c>
      <c r="D4" s="8">
        <v>122982</v>
      </c>
      <c r="E4" s="9">
        <v>45369</v>
      </c>
      <c r="F4" s="7" t="s">
        <v>3</v>
      </c>
    </row>
    <row r="5" spans="1:13" x14ac:dyDescent="0.35">
      <c r="A5" s="38">
        <v>18916.490000000002</v>
      </c>
      <c r="B5" t="s">
        <v>21</v>
      </c>
      <c r="C5" s="7" t="s">
        <v>3</v>
      </c>
      <c r="D5" s="8" t="s">
        <v>5</v>
      </c>
      <c r="E5" s="9">
        <v>45392</v>
      </c>
      <c r="F5" s="7" t="s">
        <v>3</v>
      </c>
    </row>
    <row r="6" spans="1:13" x14ac:dyDescent="0.35">
      <c r="A6" s="38">
        <v>18771.890000000003</v>
      </c>
      <c r="B6" t="s">
        <v>37</v>
      </c>
      <c r="C6" s="7" t="s">
        <v>3</v>
      </c>
      <c r="D6" s="8">
        <v>108</v>
      </c>
      <c r="E6" s="9">
        <v>45392</v>
      </c>
      <c r="F6" s="7" t="s">
        <v>3</v>
      </c>
    </row>
    <row r="7" spans="1:13" x14ac:dyDescent="0.35">
      <c r="A7" s="38">
        <v>18451.500000000004</v>
      </c>
      <c r="B7" s="35" t="s">
        <v>23</v>
      </c>
      <c r="C7" s="7" t="s">
        <v>3</v>
      </c>
      <c r="D7" s="10">
        <v>3562</v>
      </c>
      <c r="E7" s="9">
        <v>45386</v>
      </c>
      <c r="F7" s="7" t="s">
        <v>3</v>
      </c>
    </row>
    <row r="8" spans="1:13" x14ac:dyDescent="0.35">
      <c r="A8" s="39">
        <v>18039.660000000003</v>
      </c>
      <c r="B8" t="s">
        <v>24</v>
      </c>
      <c r="C8" s="11" t="s">
        <v>3</v>
      </c>
      <c r="D8" s="12">
        <v>1009</v>
      </c>
      <c r="E8" s="13">
        <v>45390</v>
      </c>
      <c r="F8" s="11" t="s">
        <v>3</v>
      </c>
    </row>
    <row r="9" spans="1:13" x14ac:dyDescent="0.35">
      <c r="A9" s="39">
        <v>17627.820000000003</v>
      </c>
      <c r="B9" t="s">
        <v>24</v>
      </c>
      <c r="C9" s="11" t="s">
        <v>3</v>
      </c>
      <c r="D9" s="12">
        <v>1065</v>
      </c>
      <c r="E9" s="13">
        <v>45427</v>
      </c>
      <c r="F9" s="11" t="s">
        <v>3</v>
      </c>
      <c r="M9" s="49"/>
    </row>
    <row r="10" spans="1:13" x14ac:dyDescent="0.35">
      <c r="A10" s="39">
        <v>17410.920000000002</v>
      </c>
      <c r="B10" t="s">
        <v>22</v>
      </c>
      <c r="C10" s="11" t="s">
        <v>3</v>
      </c>
      <c r="D10" s="12">
        <v>109</v>
      </c>
      <c r="E10" s="13">
        <v>45434</v>
      </c>
      <c r="F10" s="11" t="s">
        <v>3</v>
      </c>
    </row>
    <row r="11" spans="1:13" x14ac:dyDescent="0.35">
      <c r="A11" s="39">
        <v>17118.120000000003</v>
      </c>
      <c r="B11" t="s">
        <v>23</v>
      </c>
      <c r="C11" s="11" t="s">
        <v>3</v>
      </c>
      <c r="D11" s="14">
        <v>3509</v>
      </c>
      <c r="E11" s="15">
        <v>45366</v>
      </c>
      <c r="F11" s="11" t="s">
        <v>3</v>
      </c>
    </row>
    <row r="12" spans="1:13" x14ac:dyDescent="0.35">
      <c r="A12" s="39">
        <v>17106.120000000003</v>
      </c>
      <c r="B12" t="s">
        <v>23</v>
      </c>
      <c r="C12" s="11" t="s">
        <v>3</v>
      </c>
      <c r="D12" s="12">
        <v>2793</v>
      </c>
      <c r="E12" s="13">
        <v>45408</v>
      </c>
      <c r="F12" s="11" t="s">
        <v>3</v>
      </c>
    </row>
    <row r="13" spans="1:13" x14ac:dyDescent="0.35">
      <c r="A13" s="39">
        <v>16654.810000000001</v>
      </c>
      <c r="B13" t="s">
        <v>25</v>
      </c>
      <c r="C13" s="11" t="s">
        <v>3</v>
      </c>
      <c r="D13" s="12" t="s">
        <v>6</v>
      </c>
      <c r="E13" s="13" t="s">
        <v>6</v>
      </c>
      <c r="F13" s="11" t="s">
        <v>3</v>
      </c>
    </row>
    <row r="14" spans="1:13" x14ac:dyDescent="0.35">
      <c r="A14" s="39">
        <v>16604.810000000001</v>
      </c>
      <c r="B14" t="s">
        <v>26</v>
      </c>
      <c r="C14" s="11" t="s">
        <v>3</v>
      </c>
      <c r="D14" s="12" t="s">
        <v>7</v>
      </c>
      <c r="E14" s="13">
        <v>45395</v>
      </c>
      <c r="F14" s="11" t="s">
        <v>3</v>
      </c>
    </row>
    <row r="15" spans="1:13" x14ac:dyDescent="0.35">
      <c r="A15" s="39">
        <v>16564.810000000001</v>
      </c>
      <c r="B15" t="s">
        <v>27</v>
      </c>
      <c r="C15" s="11" t="s">
        <v>3</v>
      </c>
      <c r="D15" s="12" t="s">
        <v>6</v>
      </c>
      <c r="E15" s="13" t="s">
        <v>6</v>
      </c>
      <c r="F15" s="11" t="s">
        <v>3</v>
      </c>
    </row>
    <row r="16" spans="1:13" x14ac:dyDescent="0.35">
      <c r="A16" s="40">
        <v>16554.810000000001</v>
      </c>
      <c r="B16" t="s">
        <v>28</v>
      </c>
      <c r="C16" s="16" t="s">
        <v>3</v>
      </c>
      <c r="D16" s="17" t="s">
        <v>5</v>
      </c>
      <c r="E16" s="18">
        <v>45475</v>
      </c>
      <c r="F16" s="16" t="s">
        <v>3</v>
      </c>
    </row>
    <row r="17" spans="1:6" x14ac:dyDescent="0.35">
      <c r="A17" s="40">
        <v>16029.890000000001</v>
      </c>
      <c r="B17" s="47" t="s">
        <v>29</v>
      </c>
      <c r="C17" s="16" t="s">
        <v>3</v>
      </c>
      <c r="D17" s="17">
        <v>10966936</v>
      </c>
      <c r="E17" s="19">
        <v>45476</v>
      </c>
      <c r="F17" s="16" t="s">
        <v>3</v>
      </c>
    </row>
    <row r="18" spans="1:6" x14ac:dyDescent="0.35">
      <c r="A18" s="40">
        <v>15618.050000000001</v>
      </c>
      <c r="B18" t="s">
        <v>24</v>
      </c>
      <c r="C18" s="16" t="s">
        <v>3</v>
      </c>
      <c r="D18" s="17">
        <v>1123</v>
      </c>
      <c r="E18" s="18">
        <v>45386</v>
      </c>
      <c r="F18" s="16" t="s">
        <v>3</v>
      </c>
    </row>
    <row r="19" spans="1:6" x14ac:dyDescent="0.35">
      <c r="A19" s="40">
        <v>15206.210000000001</v>
      </c>
      <c r="B19" t="s">
        <v>24</v>
      </c>
      <c r="C19" s="16" t="s">
        <v>3</v>
      </c>
      <c r="D19" s="20">
        <v>1183</v>
      </c>
      <c r="E19" s="19">
        <v>45475</v>
      </c>
      <c r="F19" s="16" t="s">
        <v>3</v>
      </c>
    </row>
    <row r="20" spans="1:6" x14ac:dyDescent="0.35">
      <c r="A20" s="40">
        <v>15148.61</v>
      </c>
      <c r="B20" s="47" t="s">
        <v>23</v>
      </c>
      <c r="C20" s="16" t="s">
        <v>3</v>
      </c>
      <c r="D20" s="17">
        <v>3842</v>
      </c>
      <c r="E20" s="19">
        <v>45436</v>
      </c>
      <c r="F20" s="16" t="s">
        <v>3</v>
      </c>
    </row>
    <row r="21" spans="1:6" x14ac:dyDescent="0.35">
      <c r="A21" s="40">
        <v>15068.61</v>
      </c>
      <c r="B21" t="s">
        <v>30</v>
      </c>
      <c r="C21" s="16" t="s">
        <v>3</v>
      </c>
      <c r="D21" s="17" t="s">
        <v>5</v>
      </c>
      <c r="E21" s="18">
        <v>45445</v>
      </c>
      <c r="F21" s="16" t="s">
        <v>3</v>
      </c>
    </row>
    <row r="22" spans="1:6" x14ac:dyDescent="0.35">
      <c r="A22" s="40">
        <v>14914.94</v>
      </c>
      <c r="B22" s="47" t="s">
        <v>31</v>
      </c>
      <c r="C22" s="16" t="s">
        <v>3</v>
      </c>
      <c r="D22" s="17">
        <v>110</v>
      </c>
      <c r="E22" s="18">
        <v>45480</v>
      </c>
      <c r="F22" s="16" t="s">
        <v>3</v>
      </c>
    </row>
    <row r="23" spans="1:6" x14ac:dyDescent="0.35">
      <c r="A23" s="40">
        <v>14625.94</v>
      </c>
      <c r="B23" s="47" t="s">
        <v>32</v>
      </c>
      <c r="C23" s="16" t="s">
        <v>3</v>
      </c>
      <c r="D23" s="17">
        <v>307809</v>
      </c>
      <c r="E23" s="18">
        <v>45470</v>
      </c>
      <c r="F23" s="16" t="s">
        <v>3</v>
      </c>
    </row>
    <row r="24" spans="1:6" x14ac:dyDescent="0.35">
      <c r="A24" s="40">
        <v>14563.54</v>
      </c>
      <c r="B24" s="47" t="s">
        <v>33</v>
      </c>
      <c r="C24" s="16" t="s">
        <v>3</v>
      </c>
      <c r="D24" s="17" t="s">
        <v>8</v>
      </c>
      <c r="E24" s="19">
        <v>45440</v>
      </c>
      <c r="F24" s="16" t="s">
        <v>3</v>
      </c>
    </row>
    <row r="25" spans="1:6" x14ac:dyDescent="0.35">
      <c r="A25" s="41">
        <v>14151.7</v>
      </c>
      <c r="B25" s="47" t="s">
        <v>24</v>
      </c>
      <c r="C25" s="21" t="s">
        <v>3</v>
      </c>
      <c r="D25" s="22">
        <v>1247</v>
      </c>
      <c r="E25" s="23">
        <v>45509</v>
      </c>
      <c r="F25" s="21" t="s">
        <v>3</v>
      </c>
    </row>
    <row r="26" spans="1:6" x14ac:dyDescent="0.35">
      <c r="A26" s="41">
        <v>13942.150000000001</v>
      </c>
      <c r="B26" s="47" t="s">
        <v>31</v>
      </c>
      <c r="C26" s="21" t="s">
        <v>3</v>
      </c>
      <c r="D26" s="22">
        <v>111</v>
      </c>
      <c r="E26" s="23" t="s">
        <v>9</v>
      </c>
      <c r="F26" s="21" t="s">
        <v>3</v>
      </c>
    </row>
    <row r="27" spans="1:6" x14ac:dyDescent="0.35">
      <c r="A27" s="42">
        <v>13922.150000000001</v>
      </c>
      <c r="B27" s="47" t="s">
        <v>21</v>
      </c>
      <c r="C27" s="24" t="s">
        <v>3</v>
      </c>
      <c r="D27" s="25">
        <v>2024001</v>
      </c>
      <c r="E27" s="26">
        <v>45533</v>
      </c>
      <c r="F27" s="24" t="s">
        <v>3</v>
      </c>
    </row>
    <row r="28" spans="1:6" x14ac:dyDescent="0.35">
      <c r="A28" s="43">
        <v>13510.310000000001</v>
      </c>
      <c r="B28" s="47" t="s">
        <v>24</v>
      </c>
      <c r="C28" s="24" t="s">
        <v>3</v>
      </c>
      <c r="D28" s="25">
        <v>1302</v>
      </c>
      <c r="E28" s="26" t="s">
        <v>10</v>
      </c>
      <c r="F28" s="24" t="s">
        <v>3</v>
      </c>
    </row>
    <row r="29" spans="1:6" x14ac:dyDescent="0.35">
      <c r="A29" s="43">
        <v>13279.800000000001</v>
      </c>
      <c r="B29" s="47" t="s">
        <v>31</v>
      </c>
      <c r="C29" s="24" t="s">
        <v>3</v>
      </c>
      <c r="D29" s="25">
        <v>112</v>
      </c>
      <c r="E29" s="26">
        <v>45559</v>
      </c>
      <c r="F29" s="24" t="s">
        <v>3</v>
      </c>
    </row>
    <row r="30" spans="1:6" x14ac:dyDescent="0.35">
      <c r="A30" s="44">
        <v>12737.59</v>
      </c>
      <c r="B30" s="47" t="s">
        <v>29</v>
      </c>
      <c r="C30" s="27" t="s">
        <v>3</v>
      </c>
      <c r="D30" s="28">
        <v>116373</v>
      </c>
      <c r="E30" s="29" t="s">
        <v>11</v>
      </c>
      <c r="F30" s="27" t="s">
        <v>3</v>
      </c>
    </row>
    <row r="31" spans="1:6" x14ac:dyDescent="0.35">
      <c r="A31" s="44">
        <v>12496.84</v>
      </c>
      <c r="B31" s="47" t="s">
        <v>31</v>
      </c>
      <c r="C31" s="27" t="s">
        <v>3</v>
      </c>
      <c r="D31" s="28">
        <v>113</v>
      </c>
      <c r="E31" s="29">
        <v>45594</v>
      </c>
      <c r="F31" s="27" t="s">
        <v>3</v>
      </c>
    </row>
    <row r="32" spans="1:6" x14ac:dyDescent="0.35">
      <c r="A32" s="44">
        <v>12085</v>
      </c>
      <c r="B32" t="s">
        <v>24</v>
      </c>
      <c r="C32" s="27" t="s">
        <v>3</v>
      </c>
      <c r="D32" s="28">
        <v>1410</v>
      </c>
      <c r="E32" s="29">
        <v>45587</v>
      </c>
      <c r="F32" s="27" t="s">
        <v>3</v>
      </c>
    </row>
    <row r="33" spans="1:6" x14ac:dyDescent="0.35">
      <c r="A33" s="44">
        <v>12035</v>
      </c>
      <c r="B33" t="s">
        <v>26</v>
      </c>
      <c r="C33" s="27" t="s">
        <v>3</v>
      </c>
      <c r="D33" s="30" t="s">
        <v>12</v>
      </c>
      <c r="E33" s="29">
        <v>45425</v>
      </c>
      <c r="F33" s="27" t="s">
        <v>3</v>
      </c>
    </row>
    <row r="34" spans="1:6" x14ac:dyDescent="0.35">
      <c r="A34" s="38">
        <v>12015</v>
      </c>
      <c r="B34" t="s">
        <v>28</v>
      </c>
      <c r="C34" s="7" t="s">
        <v>3</v>
      </c>
      <c r="D34" s="8">
        <v>2024005</v>
      </c>
      <c r="E34" s="31">
        <v>45622</v>
      </c>
      <c r="F34" s="7" t="s">
        <v>3</v>
      </c>
    </row>
    <row r="35" spans="1:6" x14ac:dyDescent="0.35">
      <c r="A35" s="38">
        <v>12432.39</v>
      </c>
      <c r="C35" s="7"/>
      <c r="D35" s="8"/>
      <c r="E35" s="31"/>
      <c r="F35" s="7"/>
    </row>
    <row r="36" spans="1:6" x14ac:dyDescent="0.35">
      <c r="A36" s="38">
        <v>12201.88</v>
      </c>
      <c r="B36" s="47" t="s">
        <v>31</v>
      </c>
      <c r="C36" s="7" t="s">
        <v>3</v>
      </c>
      <c r="D36" s="8">
        <v>114</v>
      </c>
      <c r="E36" s="9" t="s">
        <v>13</v>
      </c>
      <c r="F36" s="7" t="s">
        <v>3</v>
      </c>
    </row>
    <row r="37" spans="1:6" x14ac:dyDescent="0.35">
      <c r="A37" s="38">
        <v>12093.88</v>
      </c>
      <c r="B37" t="s">
        <v>34</v>
      </c>
      <c r="C37" s="7" t="s">
        <v>3</v>
      </c>
      <c r="D37" s="8">
        <v>17559</v>
      </c>
      <c r="E37" s="31">
        <v>45596</v>
      </c>
      <c r="F37" s="7" t="s">
        <v>3</v>
      </c>
    </row>
    <row r="38" spans="1:6" x14ac:dyDescent="0.35">
      <c r="A38" s="37">
        <v>12073.88</v>
      </c>
      <c r="B38" t="s">
        <v>28</v>
      </c>
      <c r="C38" s="1" t="s">
        <v>3</v>
      </c>
      <c r="D38" s="2">
        <v>2024006</v>
      </c>
      <c r="E38" s="32">
        <v>45661</v>
      </c>
      <c r="F38" s="1" t="s">
        <v>3</v>
      </c>
    </row>
    <row r="39" spans="1:6" x14ac:dyDescent="0.35">
      <c r="A39" s="37">
        <v>11913.22</v>
      </c>
      <c r="B39" s="47" t="s">
        <v>31</v>
      </c>
      <c r="C39" s="1" t="s">
        <v>3</v>
      </c>
      <c r="D39" s="2">
        <v>115</v>
      </c>
      <c r="E39" s="32">
        <v>45666</v>
      </c>
      <c r="F39" s="1" t="s">
        <v>3</v>
      </c>
    </row>
    <row r="40" spans="1:6" x14ac:dyDescent="0.35">
      <c r="A40" s="40">
        <v>11893.22</v>
      </c>
      <c r="B40" t="s">
        <v>28</v>
      </c>
      <c r="C40" s="16" t="s">
        <v>3</v>
      </c>
      <c r="D40" s="33" t="s">
        <v>14</v>
      </c>
      <c r="E40" s="34">
        <v>45700</v>
      </c>
      <c r="F40" s="16" t="s">
        <v>3</v>
      </c>
    </row>
    <row r="41" spans="1:6" x14ac:dyDescent="0.35">
      <c r="A41" s="40">
        <v>11244.609999999999</v>
      </c>
      <c r="B41" t="s">
        <v>29</v>
      </c>
      <c r="C41" s="16" t="s">
        <v>3</v>
      </c>
      <c r="D41" s="33">
        <v>12256506</v>
      </c>
      <c r="E41" s="34">
        <v>45661</v>
      </c>
      <c r="F41" s="16" t="s">
        <v>3</v>
      </c>
    </row>
    <row r="42" spans="1:6" x14ac:dyDescent="0.35">
      <c r="A42" s="40">
        <v>11043.439999999999</v>
      </c>
      <c r="B42" s="47" t="s">
        <v>31</v>
      </c>
      <c r="C42" s="16" t="s">
        <v>3</v>
      </c>
      <c r="D42" s="33">
        <v>116</v>
      </c>
      <c r="E42" s="34">
        <v>45700</v>
      </c>
      <c r="F42" s="16" t="s">
        <v>3</v>
      </c>
    </row>
    <row r="43" spans="1:6" x14ac:dyDescent="0.35">
      <c r="A43" s="40">
        <v>10631.599999999999</v>
      </c>
      <c r="B43" t="s">
        <v>24</v>
      </c>
      <c r="C43" s="16" t="s">
        <v>3</v>
      </c>
      <c r="D43" s="33">
        <v>1372</v>
      </c>
      <c r="E43" s="34">
        <v>45576</v>
      </c>
      <c r="F43" s="16" t="s">
        <v>3</v>
      </c>
    </row>
    <row r="44" spans="1:6" x14ac:dyDescent="0.35">
      <c r="A44" s="39">
        <v>10422.049999999999</v>
      </c>
      <c r="B44" s="47" t="s">
        <v>31</v>
      </c>
      <c r="C44" s="11" t="s">
        <v>3</v>
      </c>
      <c r="D44" s="14">
        <v>117</v>
      </c>
      <c r="E44" s="15">
        <v>45742</v>
      </c>
      <c r="F44" s="11" t="s">
        <v>3</v>
      </c>
    </row>
    <row r="45" spans="1:6" x14ac:dyDescent="0.35">
      <c r="A45" s="39">
        <v>10172.449999999999</v>
      </c>
      <c r="B45" t="s">
        <v>35</v>
      </c>
      <c r="C45" s="11" t="s">
        <v>3</v>
      </c>
      <c r="D45" s="14">
        <v>6018802666</v>
      </c>
      <c r="E45" s="15">
        <v>45733</v>
      </c>
      <c r="F45" s="11" t="s">
        <v>3</v>
      </c>
    </row>
    <row r="46" spans="1:6" x14ac:dyDescent="0.35">
      <c r="A46" s="39">
        <v>9740.0199999999986</v>
      </c>
      <c r="B46" s="47" t="s">
        <v>24</v>
      </c>
      <c r="C46" s="11" t="s">
        <v>3</v>
      </c>
      <c r="D46" s="14">
        <v>1598</v>
      </c>
      <c r="E46" s="15" t="s">
        <v>15</v>
      </c>
      <c r="F46" s="11" t="s">
        <v>3</v>
      </c>
    </row>
    <row r="47" spans="1:6" x14ac:dyDescent="0.35">
      <c r="A47" s="36"/>
      <c r="E47" s="32"/>
    </row>
    <row r="48" spans="1:6" x14ac:dyDescent="0.35">
      <c r="B48" s="48"/>
    </row>
    <row r="50" spans="1:4" x14ac:dyDescent="0.35">
      <c r="A50" s="45"/>
    </row>
    <row r="51" spans="1:4" x14ac:dyDescent="0.35">
      <c r="A51" s="45"/>
    </row>
    <row r="52" spans="1:4" x14ac:dyDescent="0.35">
      <c r="A52" s="45"/>
    </row>
    <row r="53" spans="1:4" x14ac:dyDescent="0.35">
      <c r="A53" s="45"/>
    </row>
    <row r="54" spans="1:4" x14ac:dyDescent="0.35">
      <c r="A54" s="45"/>
      <c r="D54"/>
    </row>
    <row r="55" spans="1:4" x14ac:dyDescent="0.35">
      <c r="A55" s="45"/>
      <c r="D55"/>
    </row>
    <row r="56" spans="1:4" x14ac:dyDescent="0.35">
      <c r="A56" s="45"/>
      <c r="D56"/>
    </row>
    <row r="57" spans="1:4" x14ac:dyDescent="0.35">
      <c r="A57" s="45"/>
      <c r="D57"/>
    </row>
    <row r="58" spans="1:4" x14ac:dyDescent="0.35">
      <c r="A58" s="45"/>
      <c r="D58"/>
    </row>
    <row r="59" spans="1:4" x14ac:dyDescent="0.35">
      <c r="A59" s="45"/>
      <c r="D59"/>
    </row>
    <row r="60" spans="1:4" x14ac:dyDescent="0.35">
      <c r="A60" s="45"/>
      <c r="D60"/>
    </row>
    <row r="61" spans="1:4" x14ac:dyDescent="0.35">
      <c r="A61" s="45"/>
      <c r="D6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A727B-F1DF-4198-950D-0E7D56A1F688}">
  <dimension ref="A2:D20"/>
  <sheetViews>
    <sheetView topLeftCell="A11" workbookViewId="0">
      <selection activeCell="G21" sqref="G21"/>
    </sheetView>
  </sheetViews>
  <sheetFormatPr defaultRowHeight="18.5" x14ac:dyDescent="0.45"/>
  <cols>
    <col min="1" max="1" width="38.08984375" style="122" customWidth="1"/>
    <col min="2" max="2" width="21.36328125" style="123" customWidth="1"/>
    <col min="3" max="11" width="13" style="122" customWidth="1"/>
    <col min="12" max="12" width="14.54296875" style="122" customWidth="1"/>
    <col min="13" max="13" width="8.7265625" style="122"/>
    <col min="14" max="14" width="8.90625" style="122" bestFit="1" customWidth="1"/>
    <col min="15" max="15" width="8.7265625" style="122"/>
    <col min="16" max="16" width="8.90625" style="122" bestFit="1" customWidth="1"/>
    <col min="17" max="16384" width="8.7265625" style="122"/>
  </cols>
  <sheetData>
    <row r="2" spans="1:4" ht="23.5" x14ac:dyDescent="0.55000000000000004">
      <c r="A2" s="134" t="s">
        <v>164</v>
      </c>
      <c r="B2" s="134"/>
      <c r="D2" s="130"/>
    </row>
    <row r="4" spans="1:4" ht="21" x14ac:dyDescent="0.5">
      <c r="A4" s="125" t="s">
        <v>46</v>
      </c>
      <c r="B4" s="131">
        <v>1987.63</v>
      </c>
    </row>
    <row r="5" spans="1:4" ht="21" x14ac:dyDescent="0.5">
      <c r="A5" s="125" t="s">
        <v>160</v>
      </c>
      <c r="B5" s="131">
        <v>10.24</v>
      </c>
    </row>
    <row r="6" spans="1:4" ht="21" x14ac:dyDescent="0.5">
      <c r="A6" s="125" t="s">
        <v>161</v>
      </c>
      <c r="B6" s="131">
        <v>622.39</v>
      </c>
    </row>
    <row r="7" spans="1:4" ht="21" x14ac:dyDescent="0.5">
      <c r="A7" s="125" t="s">
        <v>21</v>
      </c>
      <c r="B7" s="131">
        <v>136</v>
      </c>
    </row>
    <row r="8" spans="1:4" ht="21" x14ac:dyDescent="0.5">
      <c r="A8" s="125" t="s">
        <v>48</v>
      </c>
      <c r="B8" s="131">
        <v>52</v>
      </c>
    </row>
    <row r="9" spans="1:4" ht="21" x14ac:dyDescent="0.5">
      <c r="A9" s="125" t="s">
        <v>27</v>
      </c>
      <c r="B9" s="131">
        <v>40</v>
      </c>
    </row>
    <row r="10" spans="1:4" ht="21" x14ac:dyDescent="0.5">
      <c r="A10" s="125" t="s">
        <v>49</v>
      </c>
      <c r="B10" s="131">
        <v>451.31</v>
      </c>
    </row>
    <row r="11" spans="1:4" ht="21" x14ac:dyDescent="0.5">
      <c r="A11" s="125" t="s">
        <v>19</v>
      </c>
      <c r="B11" s="131">
        <v>2267.37</v>
      </c>
    </row>
    <row r="12" spans="1:4" ht="21" x14ac:dyDescent="0.5">
      <c r="A12" s="125" t="s">
        <v>50</v>
      </c>
      <c r="B12" s="131">
        <v>416</v>
      </c>
    </row>
    <row r="13" spans="1:4" ht="21" x14ac:dyDescent="0.5">
      <c r="A13" s="125" t="s">
        <v>162</v>
      </c>
      <c r="B13" s="131">
        <v>80</v>
      </c>
    </row>
    <row r="14" spans="1:4" ht="21" x14ac:dyDescent="0.5">
      <c r="A14" s="125" t="s">
        <v>24</v>
      </c>
      <c r="B14" s="131">
        <v>3105.96</v>
      </c>
    </row>
    <row r="15" spans="1:4" ht="21" x14ac:dyDescent="0.5">
      <c r="A15" s="125" t="s">
        <v>52</v>
      </c>
      <c r="B15" s="131">
        <v>100</v>
      </c>
    </row>
    <row r="16" spans="1:4" ht="21" x14ac:dyDescent="0.5">
      <c r="A16" s="125" t="s">
        <v>68</v>
      </c>
      <c r="B16" s="131">
        <v>108</v>
      </c>
    </row>
    <row r="17" spans="1:2" ht="21" x14ac:dyDescent="0.5">
      <c r="A17" s="125" t="s">
        <v>163</v>
      </c>
      <c r="B17" s="131">
        <v>240.83</v>
      </c>
    </row>
    <row r="19" spans="1:2" ht="26" x14ac:dyDescent="0.6">
      <c r="B19" s="132">
        <f>SUM(B4:B18)</f>
        <v>9617.7300000000014</v>
      </c>
    </row>
    <row r="20" spans="1:2" ht="26" x14ac:dyDescent="0.6">
      <c r="B20" s="132"/>
    </row>
  </sheetData>
  <mergeCells count="1">
    <mergeCell ref="A2:B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88F0A-9AAA-4AB7-B89C-8C13EE21B936}">
  <dimension ref="B1:D20"/>
  <sheetViews>
    <sheetView tabSelected="1" topLeftCell="A9" workbookViewId="0">
      <selection activeCell="H5" sqref="H5"/>
    </sheetView>
  </sheetViews>
  <sheetFormatPr defaultRowHeight="14.5" x14ac:dyDescent="0.35"/>
  <cols>
    <col min="3" max="3" width="26.26953125" customWidth="1"/>
    <col min="4" max="4" width="16.54296875" customWidth="1"/>
  </cols>
  <sheetData>
    <row r="1" spans="2:4" ht="26" x14ac:dyDescent="0.6">
      <c r="B1" s="105" t="s">
        <v>69</v>
      </c>
      <c r="C1" s="106"/>
      <c r="D1" s="106"/>
    </row>
    <row r="2" spans="2:4" ht="26" x14ac:dyDescent="0.6">
      <c r="B2" s="106"/>
      <c r="C2" s="106"/>
      <c r="D2" s="106"/>
    </row>
    <row r="3" spans="2:4" ht="26" x14ac:dyDescent="0.6">
      <c r="B3" s="107" t="s">
        <v>70</v>
      </c>
      <c r="C3" s="106"/>
      <c r="D3" s="108">
        <v>1900</v>
      </c>
    </row>
    <row r="4" spans="2:4" ht="26" x14ac:dyDescent="0.6">
      <c r="B4" s="107" t="s">
        <v>71</v>
      </c>
      <c r="C4" s="106"/>
      <c r="D4" s="108">
        <v>100</v>
      </c>
    </row>
    <row r="5" spans="2:4" ht="26" x14ac:dyDescent="0.6">
      <c r="B5" s="107" t="s">
        <v>23</v>
      </c>
      <c r="C5" s="106"/>
      <c r="D5" s="108">
        <v>700</v>
      </c>
    </row>
    <row r="6" spans="2:4" ht="26" x14ac:dyDescent="0.6">
      <c r="B6" s="107" t="s">
        <v>72</v>
      </c>
      <c r="C6" s="106"/>
      <c r="D6" s="108">
        <v>120</v>
      </c>
    </row>
    <row r="7" spans="2:4" ht="26" x14ac:dyDescent="0.6">
      <c r="B7" s="107" t="s">
        <v>48</v>
      </c>
      <c r="C7" s="106"/>
      <c r="D7" s="108">
        <v>63</v>
      </c>
    </row>
    <row r="8" spans="2:4" ht="26" x14ac:dyDescent="0.6">
      <c r="B8" s="107" t="s">
        <v>27</v>
      </c>
      <c r="C8" s="106"/>
      <c r="D8" s="108">
        <v>45</v>
      </c>
    </row>
    <row r="9" spans="2:4" ht="26" x14ac:dyDescent="0.6">
      <c r="B9" s="107" t="s">
        <v>73</v>
      </c>
      <c r="C9" s="106"/>
      <c r="D9" s="108">
        <v>625</v>
      </c>
    </row>
    <row r="10" spans="2:4" ht="26" x14ac:dyDescent="0.6">
      <c r="B10" s="107" t="s">
        <v>19</v>
      </c>
      <c r="C10" s="106"/>
      <c r="D10" s="108">
        <v>2350</v>
      </c>
    </row>
    <row r="11" spans="2:4" ht="26" x14ac:dyDescent="0.6">
      <c r="B11" s="107" t="s">
        <v>74</v>
      </c>
      <c r="C11" s="106"/>
      <c r="D11" s="108">
        <v>208</v>
      </c>
    </row>
    <row r="12" spans="2:4" ht="26" x14ac:dyDescent="0.6">
      <c r="B12" s="107" t="s">
        <v>51</v>
      </c>
      <c r="C12" s="106"/>
      <c r="D12" s="108">
        <v>80</v>
      </c>
    </row>
    <row r="13" spans="2:4" ht="26" x14ac:dyDescent="0.6">
      <c r="B13" s="107" t="s">
        <v>75</v>
      </c>
      <c r="C13" s="106"/>
      <c r="D13" s="108">
        <v>2883</v>
      </c>
    </row>
    <row r="14" spans="2:4" ht="26" x14ac:dyDescent="0.6">
      <c r="B14" s="107" t="s">
        <v>76</v>
      </c>
      <c r="C14" s="106"/>
      <c r="D14" s="108">
        <v>110</v>
      </c>
    </row>
    <row r="15" spans="2:4" ht="26" x14ac:dyDescent="0.6">
      <c r="B15" s="107" t="s">
        <v>77</v>
      </c>
      <c r="C15" s="106"/>
      <c r="D15" s="108">
        <v>200</v>
      </c>
    </row>
    <row r="16" spans="2:4" ht="26" x14ac:dyDescent="0.6">
      <c r="B16" s="107" t="s">
        <v>78</v>
      </c>
      <c r="C16" s="106"/>
      <c r="D16" s="108">
        <v>72</v>
      </c>
    </row>
    <row r="17" spans="2:4" ht="26" x14ac:dyDescent="0.6">
      <c r="B17" s="107" t="s">
        <v>79</v>
      </c>
      <c r="C17" s="106"/>
      <c r="D17" s="108">
        <v>750</v>
      </c>
    </row>
    <row r="18" spans="2:4" ht="26" x14ac:dyDescent="0.6">
      <c r="B18" s="107" t="s">
        <v>80</v>
      </c>
      <c r="C18" s="106"/>
      <c r="D18" s="108">
        <v>1000</v>
      </c>
    </row>
    <row r="19" spans="2:4" ht="26" x14ac:dyDescent="0.6">
      <c r="B19" s="107"/>
      <c r="C19" s="106"/>
      <c r="D19" s="108"/>
    </row>
    <row r="20" spans="2:4" ht="28.5" x14ac:dyDescent="0.65">
      <c r="B20" s="105"/>
      <c r="C20" s="105" t="s">
        <v>67</v>
      </c>
      <c r="D20" s="109">
        <f>SUM(D3:D19)</f>
        <v>11206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6B71A-30C7-458A-A75E-2DE41D18ABD9}">
  <dimension ref="A1:L215"/>
  <sheetViews>
    <sheetView topLeftCell="A13" workbookViewId="0">
      <selection activeCell="M11" sqref="M11"/>
    </sheetView>
  </sheetViews>
  <sheetFormatPr defaultRowHeight="14.5" x14ac:dyDescent="0.35"/>
  <cols>
    <col min="1" max="1" width="16.81640625" style="84" customWidth="1"/>
    <col min="2" max="2" width="14.453125" style="84" customWidth="1"/>
    <col min="3" max="3" width="11.7265625" style="84" customWidth="1"/>
    <col min="4" max="4" width="9.26953125" style="2" customWidth="1"/>
    <col min="5" max="5" width="18.6328125" style="52" customWidth="1"/>
    <col min="6" max="6" width="16.81640625" style="84" customWidth="1"/>
    <col min="7" max="7" width="14.26953125" style="84" customWidth="1"/>
    <col min="8" max="8" width="8.7265625" style="55"/>
    <col min="9" max="9" width="14.26953125" customWidth="1"/>
    <col min="10" max="10" width="15.81640625" customWidth="1"/>
  </cols>
  <sheetData>
    <row r="1" spans="1:12" x14ac:dyDescent="0.35">
      <c r="C1" s="110" t="s">
        <v>81</v>
      </c>
    </row>
    <row r="2" spans="1:12" x14ac:dyDescent="0.35">
      <c r="A2" s="110" t="s">
        <v>82</v>
      </c>
      <c r="B2" s="110" t="s">
        <v>1</v>
      </c>
      <c r="C2" s="110" t="s">
        <v>2</v>
      </c>
      <c r="D2" s="111" t="s">
        <v>83</v>
      </c>
      <c r="E2" s="112" t="s">
        <v>18</v>
      </c>
      <c r="F2" s="110" t="s">
        <v>84</v>
      </c>
      <c r="G2" s="110" t="s">
        <v>85</v>
      </c>
      <c r="H2" s="113" t="s">
        <v>44</v>
      </c>
      <c r="I2" s="48" t="s">
        <v>43</v>
      </c>
      <c r="J2" s="48" t="s">
        <v>57</v>
      </c>
      <c r="K2" s="48"/>
      <c r="L2" s="48"/>
    </row>
    <row r="3" spans="1:12" x14ac:dyDescent="0.35">
      <c r="A3" s="114" t="s">
        <v>86</v>
      </c>
      <c r="B3" s="84">
        <v>9357876</v>
      </c>
      <c r="C3" s="84" t="s">
        <v>87</v>
      </c>
      <c r="D3" s="2" t="s">
        <v>88</v>
      </c>
      <c r="E3" s="52" t="s">
        <v>89</v>
      </c>
      <c r="F3" s="115" t="s">
        <v>90</v>
      </c>
      <c r="G3" s="116">
        <v>603.72</v>
      </c>
      <c r="H3" s="75">
        <v>30.19</v>
      </c>
      <c r="I3" s="75">
        <v>633.91</v>
      </c>
      <c r="J3" s="47" t="s">
        <v>91</v>
      </c>
    </row>
    <row r="4" spans="1:12" x14ac:dyDescent="0.35">
      <c r="A4" s="114" t="s">
        <v>86</v>
      </c>
      <c r="B4" s="84">
        <v>73001</v>
      </c>
      <c r="C4" s="86" t="s">
        <v>92</v>
      </c>
      <c r="D4" s="2" t="s">
        <v>93</v>
      </c>
      <c r="E4" s="52" t="s">
        <v>94</v>
      </c>
      <c r="F4" s="84" t="s">
        <v>95</v>
      </c>
      <c r="G4" s="116">
        <v>120</v>
      </c>
      <c r="H4" s="75">
        <v>24</v>
      </c>
      <c r="I4" s="75">
        <v>144</v>
      </c>
      <c r="J4" t="s">
        <v>96</v>
      </c>
    </row>
    <row r="5" spans="1:12" x14ac:dyDescent="0.35">
      <c r="A5" s="114" t="s">
        <v>86</v>
      </c>
      <c r="B5" s="84">
        <v>10121313</v>
      </c>
      <c r="C5" s="84" t="s">
        <v>4</v>
      </c>
      <c r="D5" s="2" t="s">
        <v>97</v>
      </c>
      <c r="E5" s="101" t="s">
        <v>19</v>
      </c>
      <c r="F5" s="115" t="s">
        <v>90</v>
      </c>
      <c r="G5" s="116">
        <f>SUM(I5-H5)</f>
        <v>631.37</v>
      </c>
      <c r="H5" s="75">
        <v>31.57</v>
      </c>
      <c r="I5" s="75">
        <v>662.94</v>
      </c>
      <c r="J5" s="47" t="s">
        <v>91</v>
      </c>
    </row>
    <row r="6" spans="1:12" x14ac:dyDescent="0.35">
      <c r="A6" s="114" t="s">
        <v>86</v>
      </c>
      <c r="B6" s="2">
        <v>122982</v>
      </c>
      <c r="C6" s="84" t="s">
        <v>98</v>
      </c>
      <c r="D6" s="2" t="s">
        <v>97</v>
      </c>
      <c r="E6" s="52" t="s">
        <v>50</v>
      </c>
      <c r="F6" s="84" t="s">
        <v>90</v>
      </c>
      <c r="G6" s="116">
        <f t="shared" ref="G6:G13" si="0">SUM(I6-H6)</f>
        <v>208</v>
      </c>
      <c r="H6" s="75">
        <v>41.6</v>
      </c>
      <c r="I6" s="75">
        <v>249.6</v>
      </c>
      <c r="J6" t="s">
        <v>99</v>
      </c>
    </row>
    <row r="7" spans="1:12" x14ac:dyDescent="0.35">
      <c r="A7" s="114" t="s">
        <v>86</v>
      </c>
      <c r="B7" s="84">
        <v>1009</v>
      </c>
      <c r="C7" s="84" t="s">
        <v>100</v>
      </c>
      <c r="D7" s="2" t="s">
        <v>101</v>
      </c>
      <c r="E7" t="s">
        <v>24</v>
      </c>
      <c r="F7" s="84" t="s">
        <v>102</v>
      </c>
      <c r="G7" s="116">
        <f t="shared" si="0"/>
        <v>343.2</v>
      </c>
      <c r="H7" s="75">
        <v>68.64</v>
      </c>
      <c r="I7" s="75">
        <v>411.84</v>
      </c>
      <c r="J7" t="s">
        <v>75</v>
      </c>
    </row>
    <row r="8" spans="1:12" x14ac:dyDescent="0.35">
      <c r="A8" s="114" t="s">
        <v>86</v>
      </c>
      <c r="B8" s="84">
        <v>1065</v>
      </c>
      <c r="C8" s="84" t="s">
        <v>101</v>
      </c>
      <c r="D8" s="84" t="s">
        <v>103</v>
      </c>
      <c r="E8" t="s">
        <v>24</v>
      </c>
      <c r="F8" s="84" t="s">
        <v>102</v>
      </c>
      <c r="G8" s="116">
        <f t="shared" si="0"/>
        <v>343.2</v>
      </c>
      <c r="H8" s="75">
        <v>68.64</v>
      </c>
      <c r="I8" s="75">
        <v>411.84</v>
      </c>
      <c r="J8" t="s">
        <v>75</v>
      </c>
    </row>
    <row r="9" spans="1:12" x14ac:dyDescent="0.35">
      <c r="A9" s="114" t="s">
        <v>86</v>
      </c>
      <c r="B9" s="84">
        <v>3509</v>
      </c>
      <c r="C9" s="84" t="s">
        <v>104</v>
      </c>
      <c r="D9" s="2" t="s">
        <v>101</v>
      </c>
      <c r="E9" s="52" t="s">
        <v>23</v>
      </c>
      <c r="F9" s="117" t="s">
        <v>105</v>
      </c>
      <c r="G9" s="116">
        <f t="shared" si="0"/>
        <v>244</v>
      </c>
      <c r="H9" s="75">
        <v>48.8</v>
      </c>
      <c r="I9" s="75">
        <v>292.8</v>
      </c>
      <c r="J9" t="s">
        <v>106</v>
      </c>
    </row>
    <row r="10" spans="1:12" x14ac:dyDescent="0.35">
      <c r="A10" s="114" t="s">
        <v>86</v>
      </c>
      <c r="B10" s="84">
        <v>2793</v>
      </c>
      <c r="C10" s="84" t="s">
        <v>107</v>
      </c>
      <c r="D10" s="2" t="s">
        <v>101</v>
      </c>
      <c r="E10" s="52" t="s">
        <v>23</v>
      </c>
      <c r="F10" s="117" t="s">
        <v>105</v>
      </c>
      <c r="G10" s="116">
        <f t="shared" si="0"/>
        <v>10</v>
      </c>
      <c r="H10" s="75">
        <v>2</v>
      </c>
      <c r="I10" s="75">
        <v>12</v>
      </c>
      <c r="J10" t="s">
        <v>106</v>
      </c>
    </row>
    <row r="11" spans="1:12" x14ac:dyDescent="0.35">
      <c r="A11" s="114" t="s">
        <v>86</v>
      </c>
      <c r="B11" s="84">
        <v>10966936</v>
      </c>
      <c r="C11" s="84" t="s">
        <v>108</v>
      </c>
      <c r="D11" s="2" t="s">
        <v>109</v>
      </c>
      <c r="E11" s="52" t="s">
        <v>19</v>
      </c>
      <c r="F11" s="115" t="s">
        <v>90</v>
      </c>
      <c r="G11" s="116">
        <f t="shared" si="0"/>
        <v>499.91999999999996</v>
      </c>
      <c r="H11" s="75">
        <v>25</v>
      </c>
      <c r="I11" s="75">
        <v>524.91999999999996</v>
      </c>
      <c r="J11" s="47" t="s">
        <v>91</v>
      </c>
    </row>
    <row r="12" spans="1:12" x14ac:dyDescent="0.35">
      <c r="A12" s="114" t="s">
        <v>86</v>
      </c>
      <c r="B12" s="84">
        <v>1123</v>
      </c>
      <c r="C12" s="84" t="s">
        <v>110</v>
      </c>
      <c r="D12" s="2" t="s">
        <v>109</v>
      </c>
      <c r="E12" t="s">
        <v>24</v>
      </c>
      <c r="F12" s="84" t="s">
        <v>102</v>
      </c>
      <c r="G12" s="116">
        <f t="shared" si="0"/>
        <v>343.2</v>
      </c>
      <c r="H12" s="75">
        <v>68.64</v>
      </c>
      <c r="I12" s="75">
        <v>411.84</v>
      </c>
      <c r="J12" t="s">
        <v>75</v>
      </c>
    </row>
    <row r="13" spans="1:12" x14ac:dyDescent="0.35">
      <c r="A13" s="114" t="s">
        <v>86</v>
      </c>
      <c r="B13" s="84">
        <v>1183</v>
      </c>
      <c r="C13" s="84" t="s">
        <v>111</v>
      </c>
      <c r="D13" s="2" t="s">
        <v>109</v>
      </c>
      <c r="E13" t="s">
        <v>24</v>
      </c>
      <c r="F13" s="84" t="s">
        <v>102</v>
      </c>
      <c r="G13" s="116">
        <f t="shared" si="0"/>
        <v>343.2</v>
      </c>
      <c r="H13" s="75">
        <v>68.64</v>
      </c>
      <c r="I13" s="75">
        <v>411.84</v>
      </c>
      <c r="J13" t="s">
        <v>75</v>
      </c>
    </row>
    <row r="14" spans="1:12" x14ac:dyDescent="0.35">
      <c r="A14" s="114" t="s">
        <v>86</v>
      </c>
      <c r="B14" s="84">
        <v>3842</v>
      </c>
      <c r="C14" s="84" t="s">
        <v>112</v>
      </c>
      <c r="D14" s="2" t="s">
        <v>109</v>
      </c>
      <c r="E14" s="52" t="s">
        <v>23</v>
      </c>
      <c r="F14" s="117" t="s">
        <v>105</v>
      </c>
      <c r="G14" s="116">
        <v>48</v>
      </c>
      <c r="H14" s="75">
        <v>9.6</v>
      </c>
      <c r="I14" s="75">
        <v>57.6</v>
      </c>
      <c r="J14" t="s">
        <v>106</v>
      </c>
    </row>
    <row r="15" spans="1:12" x14ac:dyDescent="0.35">
      <c r="A15" s="114" t="s">
        <v>86</v>
      </c>
      <c r="B15" s="84">
        <v>307809</v>
      </c>
      <c r="C15" s="84" t="s">
        <v>113</v>
      </c>
      <c r="D15" s="2" t="s">
        <v>109</v>
      </c>
      <c r="E15" s="52" t="s">
        <v>114</v>
      </c>
      <c r="F15" s="84" t="s">
        <v>115</v>
      </c>
      <c r="G15" s="116">
        <v>240.83</v>
      </c>
      <c r="H15" s="75">
        <v>48.17</v>
      </c>
      <c r="I15" s="75">
        <v>289</v>
      </c>
      <c r="J15" t="s">
        <v>116</v>
      </c>
    </row>
    <row r="16" spans="1:12" x14ac:dyDescent="0.35">
      <c r="A16" s="114" t="s">
        <v>86</v>
      </c>
      <c r="B16" s="84">
        <v>93727583</v>
      </c>
      <c r="C16" s="84" t="s">
        <v>117</v>
      </c>
      <c r="D16" s="2" t="s">
        <v>109</v>
      </c>
      <c r="E16" s="52" t="s">
        <v>118</v>
      </c>
      <c r="F16" s="84" t="s">
        <v>119</v>
      </c>
      <c r="G16" s="116">
        <v>52</v>
      </c>
      <c r="H16" s="75">
        <v>10.4</v>
      </c>
      <c r="I16" s="75">
        <v>62.4</v>
      </c>
      <c r="J16" t="s">
        <v>120</v>
      </c>
    </row>
    <row r="17" spans="1:12" x14ac:dyDescent="0.35">
      <c r="A17" s="114" t="s">
        <v>86</v>
      </c>
      <c r="B17" s="84">
        <v>1247</v>
      </c>
      <c r="C17" s="84" t="s">
        <v>121</v>
      </c>
      <c r="D17" s="2" t="s">
        <v>122</v>
      </c>
      <c r="E17" t="s">
        <v>24</v>
      </c>
      <c r="F17" s="84" t="s">
        <v>102</v>
      </c>
      <c r="G17" s="116">
        <f t="shared" ref="G17:G22" si="1">SUM(I17-H17)</f>
        <v>343.2</v>
      </c>
      <c r="H17" s="75">
        <v>68.64</v>
      </c>
      <c r="I17" s="75">
        <v>411.84</v>
      </c>
      <c r="J17" t="s">
        <v>75</v>
      </c>
    </row>
    <row r="18" spans="1:12" x14ac:dyDescent="0.35">
      <c r="A18" s="114" t="s">
        <v>86</v>
      </c>
      <c r="B18" s="84">
        <v>1302</v>
      </c>
      <c r="C18" s="86" t="s">
        <v>123</v>
      </c>
      <c r="D18" s="2" t="s">
        <v>65</v>
      </c>
      <c r="E18" t="s">
        <v>24</v>
      </c>
      <c r="F18" s="84" t="s">
        <v>102</v>
      </c>
      <c r="G18" s="116">
        <f t="shared" si="1"/>
        <v>343.2</v>
      </c>
      <c r="H18" s="75">
        <v>68.64</v>
      </c>
      <c r="I18" s="75">
        <v>411.84</v>
      </c>
      <c r="J18" t="s">
        <v>75</v>
      </c>
    </row>
    <row r="19" spans="1:12" x14ac:dyDescent="0.35">
      <c r="A19" s="114" t="s">
        <v>86</v>
      </c>
      <c r="B19" s="84">
        <v>116373</v>
      </c>
      <c r="C19" s="84" t="s">
        <v>124</v>
      </c>
      <c r="D19" s="2" t="s">
        <v>125</v>
      </c>
      <c r="E19" s="52" t="s">
        <v>19</v>
      </c>
      <c r="F19" s="115" t="s">
        <v>90</v>
      </c>
      <c r="G19" s="116">
        <f t="shared" si="1"/>
        <v>518.36</v>
      </c>
      <c r="H19" s="75">
        <v>23.85</v>
      </c>
      <c r="I19" s="75">
        <v>542.21</v>
      </c>
      <c r="J19" s="47" t="s">
        <v>91</v>
      </c>
    </row>
    <row r="20" spans="1:12" x14ac:dyDescent="0.35">
      <c r="A20" s="114" t="s">
        <v>86</v>
      </c>
      <c r="B20" s="84">
        <v>1410</v>
      </c>
      <c r="C20" s="84" t="s">
        <v>126</v>
      </c>
      <c r="D20" s="2" t="s">
        <v>127</v>
      </c>
      <c r="E20" t="s">
        <v>24</v>
      </c>
      <c r="F20" s="84" t="s">
        <v>102</v>
      </c>
      <c r="G20" s="116">
        <f t="shared" si="1"/>
        <v>343.2</v>
      </c>
      <c r="H20" s="75">
        <v>68.64</v>
      </c>
      <c r="I20" s="75">
        <v>411.84</v>
      </c>
      <c r="J20" t="s">
        <v>75</v>
      </c>
    </row>
    <row r="21" spans="1:12" x14ac:dyDescent="0.35">
      <c r="A21" s="114" t="s">
        <v>86</v>
      </c>
      <c r="B21" s="84">
        <v>12256506</v>
      </c>
      <c r="C21" s="84" t="s">
        <v>128</v>
      </c>
      <c r="D21" s="2" t="s">
        <v>129</v>
      </c>
      <c r="E21" s="52" t="s">
        <v>19</v>
      </c>
      <c r="F21" s="115" t="s">
        <v>90</v>
      </c>
      <c r="G21" s="116">
        <f t="shared" si="1"/>
        <v>617.72</v>
      </c>
      <c r="H21" s="75">
        <v>30.89</v>
      </c>
      <c r="I21" s="75">
        <v>648.61</v>
      </c>
      <c r="J21" s="47" t="s">
        <v>91</v>
      </c>
    </row>
    <row r="22" spans="1:12" x14ac:dyDescent="0.35">
      <c r="A22" s="114" t="s">
        <v>86</v>
      </c>
      <c r="B22" s="84">
        <v>1372</v>
      </c>
      <c r="C22" s="86">
        <v>45576</v>
      </c>
      <c r="D22" s="2" t="s">
        <v>129</v>
      </c>
      <c r="E22" t="s">
        <v>24</v>
      </c>
      <c r="F22" s="84" t="s">
        <v>102</v>
      </c>
      <c r="G22" s="116">
        <f t="shared" si="1"/>
        <v>343.2</v>
      </c>
      <c r="H22" s="75">
        <v>68.64</v>
      </c>
      <c r="I22" s="75">
        <v>411.84</v>
      </c>
      <c r="J22" t="s">
        <v>75</v>
      </c>
    </row>
    <row r="23" spans="1:12" x14ac:dyDescent="0.35">
      <c r="A23" s="114" t="s">
        <v>86</v>
      </c>
      <c r="B23" s="2">
        <v>6018802666</v>
      </c>
      <c r="C23" s="84" t="s">
        <v>130</v>
      </c>
      <c r="D23" s="2" t="s">
        <v>131</v>
      </c>
      <c r="E23" s="52" t="s">
        <v>50</v>
      </c>
      <c r="F23" s="84" t="s">
        <v>90</v>
      </c>
      <c r="G23" s="116">
        <v>208</v>
      </c>
      <c r="H23" s="75">
        <v>41.6</v>
      </c>
      <c r="I23" s="75">
        <v>249.6</v>
      </c>
      <c r="J23" t="s">
        <v>99</v>
      </c>
    </row>
    <row r="24" spans="1:12" x14ac:dyDescent="0.35">
      <c r="A24" s="114" t="s">
        <v>86</v>
      </c>
      <c r="B24" s="84">
        <v>1598</v>
      </c>
      <c r="C24" s="84" t="s">
        <v>132</v>
      </c>
      <c r="D24" s="2" t="s">
        <v>131</v>
      </c>
      <c r="E24" t="s">
        <v>24</v>
      </c>
      <c r="F24" s="84" t="s">
        <v>102</v>
      </c>
      <c r="G24" s="116">
        <v>360.36</v>
      </c>
      <c r="H24" s="75">
        <v>72.069999999999993</v>
      </c>
      <c r="I24" s="75">
        <v>432.43</v>
      </c>
      <c r="J24" t="s">
        <v>75</v>
      </c>
    </row>
    <row r="25" spans="1:12" x14ac:dyDescent="0.35">
      <c r="G25" s="116"/>
      <c r="H25" s="75"/>
      <c r="I25" s="75"/>
    </row>
    <row r="26" spans="1:12" x14ac:dyDescent="0.35">
      <c r="G26" s="116">
        <f>SUM(G3:G24)</f>
        <v>7107.8799999999992</v>
      </c>
      <c r="H26" s="75">
        <f>SUM(H3:H25)</f>
        <v>988.8599999999999</v>
      </c>
      <c r="I26" s="75">
        <f>SUM(I3:I25)</f>
        <v>8096.7400000000016</v>
      </c>
      <c r="L26" s="56"/>
    </row>
    <row r="27" spans="1:12" x14ac:dyDescent="0.35">
      <c r="G27" s="116"/>
      <c r="H27" s="75"/>
      <c r="I27" s="75"/>
    </row>
    <row r="28" spans="1:12" x14ac:dyDescent="0.35">
      <c r="A28" s="110" t="s">
        <v>157</v>
      </c>
      <c r="B28" s="127" t="s">
        <v>156</v>
      </c>
      <c r="G28" s="116"/>
      <c r="H28" s="75"/>
      <c r="I28" s="75"/>
    </row>
    <row r="29" spans="1:12" x14ac:dyDescent="0.35">
      <c r="G29" s="116"/>
      <c r="H29" s="75"/>
      <c r="I29" s="75"/>
    </row>
    <row r="30" spans="1:12" x14ac:dyDescent="0.35">
      <c r="D30" s="52"/>
      <c r="G30" s="116"/>
      <c r="H30" s="75"/>
      <c r="I30" s="75"/>
    </row>
    <row r="31" spans="1:12" x14ac:dyDescent="0.35">
      <c r="G31" s="116"/>
      <c r="H31" s="75"/>
      <c r="I31" s="75"/>
    </row>
    <row r="32" spans="1:12" x14ac:dyDescent="0.35">
      <c r="G32" s="116"/>
      <c r="H32" s="75"/>
      <c r="I32" s="75"/>
    </row>
    <row r="33" spans="7:9" x14ac:dyDescent="0.35">
      <c r="G33" s="116"/>
      <c r="H33" s="75"/>
      <c r="I33" s="75"/>
    </row>
    <row r="34" spans="7:9" x14ac:dyDescent="0.35">
      <c r="G34" s="116"/>
      <c r="H34" s="75"/>
      <c r="I34" s="75"/>
    </row>
    <row r="35" spans="7:9" x14ac:dyDescent="0.35">
      <c r="G35" s="116"/>
      <c r="H35" s="75"/>
      <c r="I35" s="75"/>
    </row>
    <row r="36" spans="7:9" x14ac:dyDescent="0.35">
      <c r="G36" s="116"/>
      <c r="H36" s="75"/>
      <c r="I36" s="75"/>
    </row>
    <row r="37" spans="7:9" x14ac:dyDescent="0.35">
      <c r="G37" s="116"/>
      <c r="H37" s="75"/>
      <c r="I37" s="75"/>
    </row>
    <row r="38" spans="7:9" x14ac:dyDescent="0.35">
      <c r="G38" s="116"/>
      <c r="H38" s="75"/>
      <c r="I38" s="75"/>
    </row>
    <row r="39" spans="7:9" x14ac:dyDescent="0.35">
      <c r="G39" s="116"/>
      <c r="H39" s="75"/>
      <c r="I39" s="75"/>
    </row>
    <row r="40" spans="7:9" x14ac:dyDescent="0.35">
      <c r="G40" s="116"/>
      <c r="H40" s="75"/>
      <c r="I40" s="75"/>
    </row>
    <row r="41" spans="7:9" x14ac:dyDescent="0.35">
      <c r="G41" s="116"/>
      <c r="H41" s="75"/>
      <c r="I41" s="75"/>
    </row>
    <row r="42" spans="7:9" x14ac:dyDescent="0.35">
      <c r="G42" s="116"/>
      <c r="H42" s="75"/>
      <c r="I42" s="75"/>
    </row>
    <row r="43" spans="7:9" x14ac:dyDescent="0.35">
      <c r="G43" s="116"/>
      <c r="H43" s="75"/>
      <c r="I43" s="75"/>
    </row>
    <row r="44" spans="7:9" x14ac:dyDescent="0.35">
      <c r="G44" s="116"/>
      <c r="H44" s="75"/>
      <c r="I44" s="75"/>
    </row>
    <row r="45" spans="7:9" x14ac:dyDescent="0.35">
      <c r="G45" s="116"/>
      <c r="H45" s="75"/>
      <c r="I45" s="75"/>
    </row>
    <row r="46" spans="7:9" x14ac:dyDescent="0.35">
      <c r="G46" s="116"/>
      <c r="H46" s="75"/>
      <c r="I46" s="75"/>
    </row>
    <row r="47" spans="7:9" x14ac:dyDescent="0.35">
      <c r="G47" s="116"/>
      <c r="H47" s="75"/>
      <c r="I47" s="75"/>
    </row>
    <row r="48" spans="7:9" x14ac:dyDescent="0.35">
      <c r="G48" s="116"/>
      <c r="H48" s="75"/>
      <c r="I48" s="75"/>
    </row>
    <row r="49" spans="7:9" x14ac:dyDescent="0.35">
      <c r="G49" s="116"/>
      <c r="H49" s="75"/>
      <c r="I49" s="75"/>
    </row>
    <row r="50" spans="7:9" x14ac:dyDescent="0.35">
      <c r="G50" s="116"/>
      <c r="H50" s="75"/>
      <c r="I50" s="75"/>
    </row>
    <row r="51" spans="7:9" x14ac:dyDescent="0.35">
      <c r="G51" s="116"/>
      <c r="H51" s="75"/>
      <c r="I51" s="75"/>
    </row>
    <row r="52" spans="7:9" x14ac:dyDescent="0.35">
      <c r="G52" s="116"/>
      <c r="H52" s="75"/>
      <c r="I52" s="75"/>
    </row>
    <row r="53" spans="7:9" x14ac:dyDescent="0.35">
      <c r="G53" s="116"/>
      <c r="H53" s="75"/>
      <c r="I53" s="75"/>
    </row>
    <row r="54" spans="7:9" x14ac:dyDescent="0.35">
      <c r="G54" s="116"/>
      <c r="H54" s="75"/>
      <c r="I54" s="75"/>
    </row>
    <row r="55" spans="7:9" x14ac:dyDescent="0.35">
      <c r="G55" s="116"/>
      <c r="H55" s="75"/>
      <c r="I55" s="75"/>
    </row>
    <row r="56" spans="7:9" x14ac:dyDescent="0.35">
      <c r="G56" s="116"/>
      <c r="H56" s="75"/>
      <c r="I56" s="75"/>
    </row>
    <row r="57" spans="7:9" x14ac:dyDescent="0.35">
      <c r="G57" s="116"/>
      <c r="H57" s="75"/>
      <c r="I57" s="75"/>
    </row>
    <row r="58" spans="7:9" x14ac:dyDescent="0.35">
      <c r="G58" s="116"/>
      <c r="H58" s="75"/>
      <c r="I58" s="75"/>
    </row>
    <row r="59" spans="7:9" x14ac:dyDescent="0.35">
      <c r="G59" s="116"/>
      <c r="H59" s="75"/>
      <c r="I59" s="75"/>
    </row>
    <row r="60" spans="7:9" x14ac:dyDescent="0.35">
      <c r="G60" s="116"/>
      <c r="H60" s="75"/>
      <c r="I60" s="75"/>
    </row>
    <row r="61" spans="7:9" x14ac:dyDescent="0.35">
      <c r="G61" s="116"/>
      <c r="H61" s="75"/>
      <c r="I61" s="75"/>
    </row>
    <row r="62" spans="7:9" x14ac:dyDescent="0.35">
      <c r="G62" s="116"/>
      <c r="H62" s="75"/>
      <c r="I62" s="75"/>
    </row>
    <row r="63" spans="7:9" x14ac:dyDescent="0.35">
      <c r="G63" s="116"/>
      <c r="H63" s="75"/>
      <c r="I63" s="75"/>
    </row>
    <row r="64" spans="7:9" x14ac:dyDescent="0.35">
      <c r="G64" s="116"/>
      <c r="H64" s="75"/>
      <c r="I64" s="75"/>
    </row>
    <row r="65" spans="7:9" x14ac:dyDescent="0.35">
      <c r="G65" s="116"/>
      <c r="H65" s="75"/>
      <c r="I65" s="75"/>
    </row>
    <row r="66" spans="7:9" x14ac:dyDescent="0.35">
      <c r="G66" s="116"/>
      <c r="H66" s="75"/>
      <c r="I66" s="75"/>
    </row>
    <row r="67" spans="7:9" x14ac:dyDescent="0.35">
      <c r="G67" s="116"/>
      <c r="H67" s="75"/>
      <c r="I67" s="75"/>
    </row>
    <row r="68" spans="7:9" x14ac:dyDescent="0.35">
      <c r="G68" s="116"/>
      <c r="H68" s="75"/>
      <c r="I68" s="75"/>
    </row>
    <row r="69" spans="7:9" x14ac:dyDescent="0.35">
      <c r="G69" s="116"/>
      <c r="H69" s="75"/>
      <c r="I69" s="75"/>
    </row>
    <row r="70" spans="7:9" x14ac:dyDescent="0.35">
      <c r="G70" s="116"/>
      <c r="H70" s="75"/>
      <c r="I70" s="75"/>
    </row>
    <row r="71" spans="7:9" x14ac:dyDescent="0.35">
      <c r="G71" s="116"/>
      <c r="H71" s="75"/>
      <c r="I71" s="75"/>
    </row>
    <row r="72" spans="7:9" x14ac:dyDescent="0.35">
      <c r="G72" s="116"/>
      <c r="H72" s="75"/>
      <c r="I72" s="75"/>
    </row>
    <row r="73" spans="7:9" x14ac:dyDescent="0.35">
      <c r="G73" s="116"/>
      <c r="H73" s="75"/>
      <c r="I73" s="75"/>
    </row>
    <row r="74" spans="7:9" x14ac:dyDescent="0.35">
      <c r="G74" s="116"/>
      <c r="H74" s="75"/>
      <c r="I74" s="75"/>
    </row>
    <row r="75" spans="7:9" x14ac:dyDescent="0.35">
      <c r="G75" s="116"/>
      <c r="H75" s="75"/>
      <c r="I75" s="75"/>
    </row>
    <row r="76" spans="7:9" x14ac:dyDescent="0.35">
      <c r="G76" s="116"/>
      <c r="H76" s="75"/>
      <c r="I76" s="75"/>
    </row>
    <row r="77" spans="7:9" x14ac:dyDescent="0.35">
      <c r="G77" s="116"/>
      <c r="I77" s="75"/>
    </row>
    <row r="78" spans="7:9" x14ac:dyDescent="0.35">
      <c r="G78" s="116"/>
      <c r="I78" s="75"/>
    </row>
    <row r="79" spans="7:9" x14ac:dyDescent="0.35">
      <c r="G79" s="116"/>
      <c r="I79" s="75"/>
    </row>
    <row r="80" spans="7:9" x14ac:dyDescent="0.35">
      <c r="G80" s="116"/>
      <c r="I80" s="75"/>
    </row>
    <row r="81" spans="7:9" x14ac:dyDescent="0.35">
      <c r="G81" s="116"/>
      <c r="I81" s="75"/>
    </row>
    <row r="82" spans="7:9" x14ac:dyDescent="0.35">
      <c r="G82" s="116"/>
      <c r="I82" s="75"/>
    </row>
    <row r="83" spans="7:9" x14ac:dyDescent="0.35">
      <c r="G83" s="116"/>
      <c r="I83" s="75"/>
    </row>
    <row r="84" spans="7:9" x14ac:dyDescent="0.35">
      <c r="G84" s="116"/>
      <c r="I84" s="75"/>
    </row>
    <row r="85" spans="7:9" x14ac:dyDescent="0.35">
      <c r="G85" s="116"/>
      <c r="I85" s="75"/>
    </row>
    <row r="86" spans="7:9" x14ac:dyDescent="0.35">
      <c r="G86" s="116"/>
      <c r="I86" s="75"/>
    </row>
    <row r="87" spans="7:9" x14ac:dyDescent="0.35">
      <c r="G87" s="116"/>
      <c r="I87" s="75"/>
    </row>
    <row r="88" spans="7:9" x14ac:dyDescent="0.35">
      <c r="G88" s="116"/>
      <c r="I88" s="75"/>
    </row>
    <row r="89" spans="7:9" x14ac:dyDescent="0.35">
      <c r="G89" s="116"/>
      <c r="I89" s="75"/>
    </row>
    <row r="90" spans="7:9" x14ac:dyDescent="0.35">
      <c r="G90" s="116"/>
      <c r="I90" s="75"/>
    </row>
    <row r="91" spans="7:9" x14ac:dyDescent="0.35">
      <c r="G91" s="116"/>
      <c r="I91" s="75"/>
    </row>
    <row r="92" spans="7:9" x14ac:dyDescent="0.35">
      <c r="G92" s="116"/>
      <c r="I92" s="75"/>
    </row>
    <row r="93" spans="7:9" x14ac:dyDescent="0.35">
      <c r="G93" s="116"/>
      <c r="I93" s="75"/>
    </row>
    <row r="94" spans="7:9" x14ac:dyDescent="0.35">
      <c r="G94" s="116"/>
      <c r="I94" s="75"/>
    </row>
    <row r="95" spans="7:9" x14ac:dyDescent="0.35">
      <c r="G95" s="116"/>
      <c r="I95" s="75"/>
    </row>
    <row r="96" spans="7:9" x14ac:dyDescent="0.35">
      <c r="G96" s="116"/>
      <c r="I96" s="75"/>
    </row>
    <row r="97" spans="7:9" x14ac:dyDescent="0.35">
      <c r="G97" s="116"/>
      <c r="I97" s="75"/>
    </row>
    <row r="98" spans="7:9" x14ac:dyDescent="0.35">
      <c r="G98" s="116"/>
      <c r="I98" s="75"/>
    </row>
    <row r="99" spans="7:9" x14ac:dyDescent="0.35">
      <c r="G99" s="116"/>
      <c r="I99" s="75"/>
    </row>
    <row r="100" spans="7:9" x14ac:dyDescent="0.35">
      <c r="G100" s="116"/>
      <c r="I100" s="75"/>
    </row>
    <row r="101" spans="7:9" x14ac:dyDescent="0.35">
      <c r="G101" s="116"/>
      <c r="I101" s="75"/>
    </row>
    <row r="102" spans="7:9" x14ac:dyDescent="0.35">
      <c r="G102" s="116"/>
      <c r="I102" s="75"/>
    </row>
    <row r="103" spans="7:9" x14ac:dyDescent="0.35">
      <c r="G103" s="116"/>
      <c r="I103" s="75"/>
    </row>
    <row r="104" spans="7:9" x14ac:dyDescent="0.35">
      <c r="G104" s="116"/>
      <c r="I104" s="75"/>
    </row>
    <row r="105" spans="7:9" x14ac:dyDescent="0.35">
      <c r="G105" s="116"/>
      <c r="I105" s="75"/>
    </row>
    <row r="106" spans="7:9" x14ac:dyDescent="0.35">
      <c r="G106" s="116"/>
      <c r="I106" s="75"/>
    </row>
    <row r="107" spans="7:9" x14ac:dyDescent="0.35">
      <c r="G107" s="116"/>
      <c r="I107" s="75"/>
    </row>
    <row r="108" spans="7:9" x14ac:dyDescent="0.35">
      <c r="G108" s="116"/>
      <c r="I108" s="75"/>
    </row>
    <row r="109" spans="7:9" x14ac:dyDescent="0.35">
      <c r="G109" s="116"/>
      <c r="I109" s="75"/>
    </row>
    <row r="110" spans="7:9" x14ac:dyDescent="0.35">
      <c r="G110" s="116"/>
      <c r="I110" s="75"/>
    </row>
    <row r="111" spans="7:9" x14ac:dyDescent="0.35">
      <c r="G111" s="116"/>
      <c r="I111" s="75"/>
    </row>
    <row r="112" spans="7:9" x14ac:dyDescent="0.35">
      <c r="G112" s="116"/>
      <c r="I112" s="75"/>
    </row>
    <row r="113" spans="7:9" x14ac:dyDescent="0.35">
      <c r="G113" s="116"/>
      <c r="I113" s="75"/>
    </row>
    <row r="114" spans="7:9" x14ac:dyDescent="0.35">
      <c r="G114" s="116"/>
      <c r="I114" s="75"/>
    </row>
    <row r="115" spans="7:9" x14ac:dyDescent="0.35">
      <c r="G115" s="116"/>
      <c r="I115" s="75"/>
    </row>
    <row r="116" spans="7:9" x14ac:dyDescent="0.35">
      <c r="G116" s="116"/>
      <c r="I116" s="75"/>
    </row>
    <row r="117" spans="7:9" x14ac:dyDescent="0.35">
      <c r="G117" s="116"/>
      <c r="I117" s="75"/>
    </row>
    <row r="118" spans="7:9" x14ac:dyDescent="0.35">
      <c r="G118" s="116"/>
      <c r="I118" s="75"/>
    </row>
    <row r="119" spans="7:9" x14ac:dyDescent="0.35">
      <c r="G119" s="116"/>
      <c r="I119" s="75"/>
    </row>
    <row r="120" spans="7:9" x14ac:dyDescent="0.35">
      <c r="G120" s="116"/>
      <c r="I120" s="75"/>
    </row>
    <row r="121" spans="7:9" x14ac:dyDescent="0.35">
      <c r="G121" s="116"/>
      <c r="I121" s="75"/>
    </row>
    <row r="122" spans="7:9" x14ac:dyDescent="0.35">
      <c r="G122" s="116"/>
      <c r="I122" s="75"/>
    </row>
    <row r="123" spans="7:9" x14ac:dyDescent="0.35">
      <c r="G123" s="116"/>
      <c r="I123" s="75"/>
    </row>
    <row r="124" spans="7:9" x14ac:dyDescent="0.35">
      <c r="G124" s="116"/>
      <c r="I124" s="75"/>
    </row>
    <row r="125" spans="7:9" x14ac:dyDescent="0.35">
      <c r="G125" s="116"/>
      <c r="I125" s="75"/>
    </row>
    <row r="126" spans="7:9" x14ac:dyDescent="0.35">
      <c r="G126" s="116"/>
      <c r="I126" s="75"/>
    </row>
    <row r="127" spans="7:9" x14ac:dyDescent="0.35">
      <c r="G127" s="116"/>
      <c r="I127" s="75"/>
    </row>
    <row r="128" spans="7:9" x14ac:dyDescent="0.35">
      <c r="G128" s="116"/>
      <c r="I128" s="75"/>
    </row>
    <row r="129" spans="7:9" x14ac:dyDescent="0.35">
      <c r="G129" s="116"/>
      <c r="I129" s="75"/>
    </row>
    <row r="130" spans="7:9" x14ac:dyDescent="0.35">
      <c r="G130" s="116"/>
      <c r="I130" s="75"/>
    </row>
    <row r="131" spans="7:9" x14ac:dyDescent="0.35">
      <c r="G131" s="116"/>
      <c r="I131" s="75"/>
    </row>
    <row r="132" spans="7:9" x14ac:dyDescent="0.35">
      <c r="G132" s="116"/>
      <c r="I132" s="75"/>
    </row>
    <row r="133" spans="7:9" x14ac:dyDescent="0.35">
      <c r="G133" s="116"/>
      <c r="I133" s="75"/>
    </row>
    <row r="134" spans="7:9" x14ac:dyDescent="0.35">
      <c r="G134" s="116"/>
      <c r="I134" s="75"/>
    </row>
    <row r="135" spans="7:9" x14ac:dyDescent="0.35">
      <c r="G135" s="116"/>
      <c r="I135" s="75"/>
    </row>
    <row r="136" spans="7:9" x14ac:dyDescent="0.35">
      <c r="G136" s="116"/>
      <c r="I136" s="75"/>
    </row>
    <row r="137" spans="7:9" x14ac:dyDescent="0.35">
      <c r="G137" s="116"/>
      <c r="I137" s="75"/>
    </row>
    <row r="138" spans="7:9" x14ac:dyDescent="0.35">
      <c r="G138" s="116"/>
      <c r="I138" s="75"/>
    </row>
    <row r="139" spans="7:9" x14ac:dyDescent="0.35">
      <c r="G139" s="116"/>
      <c r="I139" s="75"/>
    </row>
    <row r="140" spans="7:9" x14ac:dyDescent="0.35">
      <c r="G140" s="116"/>
      <c r="I140" s="75"/>
    </row>
    <row r="141" spans="7:9" x14ac:dyDescent="0.35">
      <c r="G141" s="116"/>
      <c r="I141" s="75"/>
    </row>
    <row r="142" spans="7:9" x14ac:dyDescent="0.35">
      <c r="G142" s="116"/>
      <c r="I142" s="75"/>
    </row>
    <row r="143" spans="7:9" x14ac:dyDescent="0.35">
      <c r="G143" s="116"/>
      <c r="I143" s="75"/>
    </row>
    <row r="144" spans="7:9" x14ac:dyDescent="0.35">
      <c r="G144" s="116"/>
      <c r="I144" s="75"/>
    </row>
    <row r="145" spans="7:9" x14ac:dyDescent="0.35">
      <c r="G145" s="116"/>
      <c r="I145" s="75"/>
    </row>
    <row r="146" spans="7:9" x14ac:dyDescent="0.35">
      <c r="G146" s="116"/>
      <c r="I146" s="75"/>
    </row>
    <row r="147" spans="7:9" x14ac:dyDescent="0.35">
      <c r="G147" s="116"/>
      <c r="I147" s="75"/>
    </row>
    <row r="148" spans="7:9" x14ac:dyDescent="0.35">
      <c r="G148" s="116"/>
      <c r="I148" s="75"/>
    </row>
    <row r="149" spans="7:9" x14ac:dyDescent="0.35">
      <c r="G149" s="116"/>
      <c r="I149" s="75"/>
    </row>
    <row r="150" spans="7:9" x14ac:dyDescent="0.35">
      <c r="G150" s="116"/>
      <c r="I150" s="75"/>
    </row>
    <row r="151" spans="7:9" x14ac:dyDescent="0.35">
      <c r="G151" s="116"/>
      <c r="I151" s="75"/>
    </row>
    <row r="152" spans="7:9" x14ac:dyDescent="0.35">
      <c r="G152" s="116"/>
      <c r="I152" s="75"/>
    </row>
    <row r="153" spans="7:9" x14ac:dyDescent="0.35">
      <c r="G153" s="116"/>
      <c r="I153" s="75"/>
    </row>
    <row r="154" spans="7:9" x14ac:dyDescent="0.35">
      <c r="G154" s="116"/>
      <c r="I154" s="75"/>
    </row>
    <row r="155" spans="7:9" x14ac:dyDescent="0.35">
      <c r="G155" s="116"/>
      <c r="I155" s="75"/>
    </row>
    <row r="156" spans="7:9" x14ac:dyDescent="0.35">
      <c r="G156" s="116"/>
      <c r="I156" s="75"/>
    </row>
    <row r="157" spans="7:9" x14ac:dyDescent="0.35">
      <c r="G157" s="116"/>
      <c r="I157" s="75"/>
    </row>
    <row r="158" spans="7:9" x14ac:dyDescent="0.35">
      <c r="G158" s="116"/>
      <c r="I158" s="75"/>
    </row>
    <row r="159" spans="7:9" x14ac:dyDescent="0.35">
      <c r="G159" s="116"/>
      <c r="I159" s="75"/>
    </row>
    <row r="160" spans="7:9" x14ac:dyDescent="0.35">
      <c r="G160" s="116"/>
      <c r="I160" s="75"/>
    </row>
    <row r="161" spans="7:9" x14ac:dyDescent="0.35">
      <c r="G161" s="116"/>
      <c r="I161" s="75"/>
    </row>
    <row r="162" spans="7:9" x14ac:dyDescent="0.35">
      <c r="G162" s="116"/>
      <c r="I162" s="75"/>
    </row>
    <row r="163" spans="7:9" x14ac:dyDescent="0.35">
      <c r="G163" s="116"/>
      <c r="I163" s="75"/>
    </row>
    <row r="164" spans="7:9" x14ac:dyDescent="0.35">
      <c r="G164" s="116"/>
      <c r="I164" s="75"/>
    </row>
    <row r="165" spans="7:9" x14ac:dyDescent="0.35">
      <c r="G165" s="116"/>
      <c r="I165" s="75"/>
    </row>
    <row r="166" spans="7:9" x14ac:dyDescent="0.35">
      <c r="G166" s="116"/>
      <c r="I166" s="75"/>
    </row>
    <row r="167" spans="7:9" x14ac:dyDescent="0.35">
      <c r="G167" s="116"/>
      <c r="I167" s="75"/>
    </row>
    <row r="168" spans="7:9" x14ac:dyDescent="0.35">
      <c r="G168" s="116"/>
      <c r="I168" s="75"/>
    </row>
    <row r="169" spans="7:9" x14ac:dyDescent="0.35">
      <c r="G169" s="116"/>
      <c r="I169" s="75"/>
    </row>
    <row r="170" spans="7:9" x14ac:dyDescent="0.35">
      <c r="G170" s="116"/>
      <c r="I170" s="75"/>
    </row>
    <row r="171" spans="7:9" x14ac:dyDescent="0.35">
      <c r="G171" s="116"/>
      <c r="I171" s="75"/>
    </row>
    <row r="172" spans="7:9" x14ac:dyDescent="0.35">
      <c r="G172" s="116"/>
      <c r="I172" s="75"/>
    </row>
    <row r="173" spans="7:9" x14ac:dyDescent="0.35">
      <c r="G173" s="116"/>
      <c r="I173" s="75"/>
    </row>
    <row r="174" spans="7:9" x14ac:dyDescent="0.35">
      <c r="G174" s="116"/>
      <c r="I174" s="75"/>
    </row>
    <row r="175" spans="7:9" x14ac:dyDescent="0.35">
      <c r="G175" s="116"/>
      <c r="I175" s="75"/>
    </row>
    <row r="176" spans="7:9" x14ac:dyDescent="0.35">
      <c r="G176" s="116"/>
      <c r="I176" s="75"/>
    </row>
    <row r="177" spans="7:9" x14ac:dyDescent="0.35">
      <c r="G177" s="116"/>
      <c r="I177" s="75"/>
    </row>
    <row r="178" spans="7:9" x14ac:dyDescent="0.35">
      <c r="G178" s="116"/>
      <c r="I178" s="75"/>
    </row>
    <row r="179" spans="7:9" x14ac:dyDescent="0.35">
      <c r="G179" s="116"/>
      <c r="I179" s="75"/>
    </row>
    <row r="180" spans="7:9" x14ac:dyDescent="0.35">
      <c r="G180" s="116"/>
      <c r="I180" s="75"/>
    </row>
    <row r="181" spans="7:9" x14ac:dyDescent="0.35">
      <c r="G181" s="116"/>
      <c r="I181" s="75"/>
    </row>
    <row r="182" spans="7:9" x14ac:dyDescent="0.35">
      <c r="G182" s="116"/>
      <c r="I182" s="75"/>
    </row>
    <row r="183" spans="7:9" x14ac:dyDescent="0.35">
      <c r="G183" s="116"/>
      <c r="I183" s="75"/>
    </row>
    <row r="184" spans="7:9" x14ac:dyDescent="0.35">
      <c r="G184" s="116"/>
      <c r="I184" s="75"/>
    </row>
    <row r="185" spans="7:9" x14ac:dyDescent="0.35">
      <c r="G185" s="116"/>
      <c r="I185" s="75"/>
    </row>
    <row r="186" spans="7:9" x14ac:dyDescent="0.35">
      <c r="G186" s="116"/>
      <c r="I186" s="75"/>
    </row>
    <row r="187" spans="7:9" x14ac:dyDescent="0.35">
      <c r="G187" s="116"/>
      <c r="I187" s="75"/>
    </row>
    <row r="188" spans="7:9" x14ac:dyDescent="0.35">
      <c r="G188" s="116"/>
      <c r="I188" s="75"/>
    </row>
    <row r="189" spans="7:9" x14ac:dyDescent="0.35">
      <c r="G189" s="116"/>
      <c r="I189" s="75"/>
    </row>
    <row r="190" spans="7:9" x14ac:dyDescent="0.35">
      <c r="G190" s="116"/>
      <c r="I190" s="75"/>
    </row>
    <row r="191" spans="7:9" x14ac:dyDescent="0.35">
      <c r="G191" s="116"/>
      <c r="I191" s="75"/>
    </row>
    <row r="192" spans="7:9" x14ac:dyDescent="0.35">
      <c r="G192" s="116"/>
      <c r="I192" s="75"/>
    </row>
    <row r="193" spans="7:9" x14ac:dyDescent="0.35">
      <c r="G193" s="116"/>
      <c r="I193" s="75"/>
    </row>
    <row r="194" spans="7:9" x14ac:dyDescent="0.35">
      <c r="G194" s="116"/>
      <c r="I194" s="75"/>
    </row>
    <row r="195" spans="7:9" x14ac:dyDescent="0.35">
      <c r="G195" s="116"/>
      <c r="I195" s="75"/>
    </row>
    <row r="196" spans="7:9" x14ac:dyDescent="0.35">
      <c r="G196" s="116"/>
      <c r="I196" s="75"/>
    </row>
    <row r="197" spans="7:9" x14ac:dyDescent="0.35">
      <c r="G197" s="116"/>
      <c r="I197" s="75"/>
    </row>
    <row r="198" spans="7:9" x14ac:dyDescent="0.35">
      <c r="G198" s="116"/>
      <c r="I198" s="75"/>
    </row>
    <row r="199" spans="7:9" x14ac:dyDescent="0.35">
      <c r="G199" s="116"/>
      <c r="I199" s="75"/>
    </row>
    <row r="200" spans="7:9" x14ac:dyDescent="0.35">
      <c r="G200" s="116"/>
      <c r="I200" s="75"/>
    </row>
    <row r="201" spans="7:9" x14ac:dyDescent="0.35">
      <c r="G201" s="116"/>
      <c r="I201" s="75"/>
    </row>
    <row r="202" spans="7:9" x14ac:dyDescent="0.35">
      <c r="G202" s="116"/>
      <c r="I202" s="75"/>
    </row>
    <row r="203" spans="7:9" x14ac:dyDescent="0.35">
      <c r="G203" s="116"/>
      <c r="I203" s="75"/>
    </row>
    <row r="204" spans="7:9" x14ac:dyDescent="0.35">
      <c r="G204" s="116"/>
      <c r="I204" s="75"/>
    </row>
    <row r="205" spans="7:9" x14ac:dyDescent="0.35">
      <c r="G205" s="116"/>
      <c r="I205" s="75"/>
    </row>
    <row r="206" spans="7:9" x14ac:dyDescent="0.35">
      <c r="G206" s="116"/>
      <c r="I206" s="75"/>
    </row>
    <row r="207" spans="7:9" x14ac:dyDescent="0.35">
      <c r="G207" s="116"/>
      <c r="I207" s="75"/>
    </row>
    <row r="208" spans="7:9" x14ac:dyDescent="0.35">
      <c r="G208" s="116"/>
      <c r="I208" s="75"/>
    </row>
    <row r="209" spans="7:9" x14ac:dyDescent="0.35">
      <c r="G209" s="116"/>
      <c r="I209" s="75"/>
    </row>
    <row r="210" spans="7:9" x14ac:dyDescent="0.35">
      <c r="G210" s="116"/>
      <c r="I210" s="75"/>
    </row>
    <row r="211" spans="7:9" x14ac:dyDescent="0.35">
      <c r="G211" s="116"/>
      <c r="I211" s="75"/>
    </row>
    <row r="212" spans="7:9" x14ac:dyDescent="0.35">
      <c r="G212" s="116"/>
      <c r="I212" s="75"/>
    </row>
    <row r="213" spans="7:9" x14ac:dyDescent="0.35">
      <c r="G213" s="116"/>
      <c r="I213" s="75"/>
    </row>
    <row r="214" spans="7:9" x14ac:dyDescent="0.35">
      <c r="G214" s="116"/>
      <c r="I214" s="75"/>
    </row>
    <row r="215" spans="7:9" x14ac:dyDescent="0.35">
      <c r="G215" s="116"/>
      <c r="I215" s="7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901-EB2D-4A15-B3DA-9A224FD6E014}">
  <dimension ref="B2:J21"/>
  <sheetViews>
    <sheetView workbookViewId="0">
      <selection activeCell="L6" sqref="L6"/>
    </sheetView>
  </sheetViews>
  <sheetFormatPr defaultColWidth="12.36328125" defaultRowHeight="14.5" x14ac:dyDescent="0.35"/>
  <cols>
    <col min="1" max="1" width="3.08984375" customWidth="1"/>
    <col min="6" max="6" width="15.6328125" style="137" customWidth="1"/>
    <col min="7" max="7" width="18.453125" customWidth="1"/>
    <col min="8" max="8" width="5.54296875" customWidth="1"/>
    <col min="9" max="9" width="17.6328125" style="2" customWidth="1"/>
    <col min="10" max="10" width="21" style="118" customWidth="1"/>
  </cols>
  <sheetData>
    <row r="2" spans="2:10" ht="31" x14ac:dyDescent="0.7">
      <c r="D2" s="135" t="s">
        <v>139</v>
      </c>
      <c r="E2" s="135"/>
      <c r="F2" s="135"/>
      <c r="G2" s="135"/>
      <c r="H2" s="135"/>
    </row>
    <row r="3" spans="2:10" x14ac:dyDescent="0.35">
      <c r="D3" s="2"/>
      <c r="E3" s="2"/>
      <c r="F3" s="52"/>
      <c r="G3" s="2"/>
      <c r="H3" s="2"/>
    </row>
    <row r="4" spans="2:10" s="47" customFormat="1" ht="43.5" x14ac:dyDescent="0.35">
      <c r="B4" s="119" t="s">
        <v>140</v>
      </c>
      <c r="C4" s="120" t="s">
        <v>141</v>
      </c>
      <c r="D4" s="120"/>
      <c r="E4" s="120"/>
      <c r="F4" s="136" t="s">
        <v>149</v>
      </c>
      <c r="G4" s="119" t="s">
        <v>142</v>
      </c>
      <c r="I4" s="119" t="s">
        <v>133</v>
      </c>
      <c r="J4" s="121" t="s">
        <v>143</v>
      </c>
    </row>
    <row r="6" spans="2:10" x14ac:dyDescent="0.35">
      <c r="B6" s="2">
        <v>2017</v>
      </c>
      <c r="C6" t="s">
        <v>144</v>
      </c>
      <c r="F6" s="137">
        <v>34554.25</v>
      </c>
      <c r="G6" s="139">
        <v>16000</v>
      </c>
      <c r="H6" s="52"/>
      <c r="I6" s="139">
        <f>SUM(G6)*110%</f>
        <v>17600</v>
      </c>
      <c r="J6" s="139">
        <v>12000</v>
      </c>
    </row>
    <row r="7" spans="2:10" x14ac:dyDescent="0.35">
      <c r="B7" s="2">
        <v>2017</v>
      </c>
      <c r="C7" t="s">
        <v>151</v>
      </c>
      <c r="F7" s="137">
        <v>14234.2</v>
      </c>
      <c r="G7" s="139">
        <v>9800</v>
      </c>
      <c r="H7" s="52"/>
      <c r="I7" s="139">
        <f t="shared" ref="I7:I12" si="0">SUM(G7)*110%</f>
        <v>10780</v>
      </c>
      <c r="J7" s="139">
        <v>12000</v>
      </c>
    </row>
    <row r="8" spans="2:10" x14ac:dyDescent="0.35">
      <c r="B8" s="2">
        <v>2017</v>
      </c>
      <c r="C8" t="s">
        <v>134</v>
      </c>
      <c r="F8" s="137">
        <v>6500</v>
      </c>
      <c r="G8" s="139">
        <v>6500</v>
      </c>
      <c r="H8" s="52"/>
      <c r="I8" s="139">
        <f t="shared" si="0"/>
        <v>7150.0000000000009</v>
      </c>
      <c r="J8" s="139">
        <v>7500</v>
      </c>
    </row>
    <row r="9" spans="2:10" x14ac:dyDescent="0.35">
      <c r="B9" s="2">
        <v>2017</v>
      </c>
      <c r="C9" t="s">
        <v>135</v>
      </c>
      <c r="F9" s="137">
        <v>5278.44</v>
      </c>
      <c r="G9" s="139">
        <v>6500</v>
      </c>
      <c r="H9" s="52"/>
      <c r="I9" s="139">
        <f t="shared" si="0"/>
        <v>7150.0000000000009</v>
      </c>
      <c r="J9" s="139">
        <v>7500</v>
      </c>
    </row>
    <row r="10" spans="2:10" x14ac:dyDescent="0.35">
      <c r="B10" s="2">
        <v>2004</v>
      </c>
      <c r="C10" t="s">
        <v>136</v>
      </c>
      <c r="F10" s="137">
        <v>585</v>
      </c>
      <c r="G10" s="139">
        <v>600</v>
      </c>
      <c r="H10" s="52"/>
      <c r="I10" s="139">
        <f t="shared" si="0"/>
        <v>660</v>
      </c>
      <c r="J10" s="139">
        <v>700</v>
      </c>
    </row>
    <row r="11" spans="2:10" x14ac:dyDescent="0.35">
      <c r="B11" s="2">
        <v>1978</v>
      </c>
      <c r="C11" t="s">
        <v>137</v>
      </c>
      <c r="F11" s="137">
        <v>38.299999999999997</v>
      </c>
      <c r="G11" s="139">
        <v>600</v>
      </c>
      <c r="H11" s="52"/>
      <c r="I11" s="139">
        <f t="shared" si="0"/>
        <v>660</v>
      </c>
      <c r="J11" s="139">
        <v>700</v>
      </c>
    </row>
    <row r="12" spans="2:10" x14ac:dyDescent="0.35">
      <c r="B12" s="2">
        <v>2017</v>
      </c>
      <c r="C12" t="s">
        <v>138</v>
      </c>
      <c r="F12" s="137">
        <v>0</v>
      </c>
      <c r="G12" s="139">
        <v>2500</v>
      </c>
      <c r="H12" s="52"/>
      <c r="I12" s="139">
        <f t="shared" si="0"/>
        <v>2750</v>
      </c>
      <c r="J12" s="139">
        <v>3000</v>
      </c>
    </row>
    <row r="13" spans="2:10" x14ac:dyDescent="0.35">
      <c r="B13" s="2"/>
      <c r="G13" s="140"/>
      <c r="H13" s="52"/>
      <c r="I13" s="52"/>
      <c r="J13" s="139"/>
    </row>
    <row r="14" spans="2:10" ht="18.5" x14ac:dyDescent="0.45">
      <c r="F14" s="138">
        <f>SUM(F6:F12)</f>
        <v>61190.19</v>
      </c>
      <c r="G14" s="138">
        <f>SUM(G6:G12)</f>
        <v>42500</v>
      </c>
      <c r="H14" s="52"/>
      <c r="I14" s="138">
        <f>SUM(I6:I13)</f>
        <v>46750</v>
      </c>
      <c r="J14" s="141">
        <f>SUM(J6:J13)</f>
        <v>43400</v>
      </c>
    </row>
    <row r="16" spans="2:10" x14ac:dyDescent="0.35">
      <c r="C16" t="s">
        <v>57</v>
      </c>
    </row>
    <row r="17" spans="3:3" x14ac:dyDescent="0.35">
      <c r="C17" t="s">
        <v>145</v>
      </c>
    </row>
    <row r="18" spans="3:3" x14ac:dyDescent="0.35">
      <c r="C18" t="s">
        <v>146</v>
      </c>
    </row>
    <row r="19" spans="3:3" x14ac:dyDescent="0.35">
      <c r="C19" t="s">
        <v>147</v>
      </c>
    </row>
    <row r="20" spans="3:3" x14ac:dyDescent="0.35">
      <c r="C20" t="s">
        <v>148</v>
      </c>
    </row>
    <row r="21" spans="3:3" x14ac:dyDescent="0.35">
      <c r="C21" t="s">
        <v>150</v>
      </c>
    </row>
  </sheetData>
  <mergeCells count="1">
    <mergeCell ref="D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Bank 24 25</vt:lpstr>
      <vt:lpstr>Income</vt:lpstr>
      <vt:lpstr>Paid out</vt:lpstr>
      <vt:lpstr>Paid out By Supplier </vt:lpstr>
      <vt:lpstr>Agreed Budget</vt:lpstr>
      <vt:lpstr>VAT 24 25</vt:lpstr>
      <vt:lpstr>Asset  Register</vt:lpstr>
      <vt:lpstr>'Paid out'!Print_Area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Bullock</dc:creator>
  <cp:lastModifiedBy>Peter Bullock</cp:lastModifiedBy>
  <cp:lastPrinted>2025-05-06T12:43:00Z</cp:lastPrinted>
  <dcterms:created xsi:type="dcterms:W3CDTF">2025-05-06T12:34:29Z</dcterms:created>
  <dcterms:modified xsi:type="dcterms:W3CDTF">2025-05-06T19:26:28Z</dcterms:modified>
</cp:coreProperties>
</file>